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us\Desktop\Teehoid\"/>
    </mc:Choice>
  </mc:AlternateContent>
  <xr:revisionPtr revIDLastSave="0" documentId="8_{626F3D3E-6423-48AF-9A38-9A3595D36E9C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Leh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G74" i="1"/>
  <c r="G75" i="1"/>
  <c r="G76" i="1"/>
  <c r="G77" i="1"/>
  <c r="G73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49" i="1"/>
  <c r="G48" i="1"/>
  <c r="G47" i="1"/>
  <c r="G46" i="1"/>
  <c r="G45" i="1"/>
  <c r="G44" i="1"/>
  <c r="G43" i="1"/>
  <c r="G39" i="1"/>
  <c r="G35" i="1"/>
  <c r="G36" i="1"/>
  <c r="G34" i="1"/>
  <c r="G33" i="1"/>
  <c r="G32" i="1"/>
  <c r="G29" i="1"/>
  <c r="G28" i="1"/>
  <c r="G27" i="1"/>
  <c r="G23" i="1"/>
  <c r="G22" i="1"/>
  <c r="G21" i="1"/>
  <c r="G20" i="1"/>
  <c r="G19" i="1" l="1"/>
  <c r="G18" i="1"/>
  <c r="G17" i="1"/>
  <c r="G16" i="1"/>
  <c r="G14" i="1"/>
  <c r="G11" i="1"/>
  <c r="G10" i="1"/>
  <c r="G9" i="1"/>
  <c r="G8" i="1"/>
  <c r="G6" i="1"/>
  <c r="G13" i="1" s="1"/>
  <c r="G4" i="1"/>
  <c r="G15" i="1" s="1"/>
  <c r="D80" i="1"/>
  <c r="D42" i="1"/>
  <c r="D31" i="1"/>
  <c r="D12" i="1"/>
  <c r="D82" i="1" l="1"/>
</calcChain>
</file>

<file path=xl/sharedStrings.xml><?xml version="1.0" encoding="utf-8"?>
<sst xmlns="http://schemas.openxmlformats.org/spreadsheetml/2006/main" count="237" uniqueCount="165">
  <si>
    <t>Tee nimetus</t>
  </si>
  <si>
    <t>Tee pikkus, meetrites</t>
  </si>
  <si>
    <t>Tööde teostamise aasta</t>
  </si>
  <si>
    <t>Seotud tegevus või vajadus arvestada olemasolevate DP-dega ja projektidega</t>
  </si>
  <si>
    <t>Tööde eeldatav maksumus</t>
  </si>
  <si>
    <t xml:space="preserve">Selgitus planeeritud ehitustööde kohta (tegevus, tee või tänava seisund) </t>
  </si>
  <si>
    <t>Tehnika tn, Tamsalu linn</t>
  </si>
  <si>
    <t>Tänavavalgustus</t>
  </si>
  <si>
    <t>Projekteerida ulatuses Rägavere tee ja Keskuse tn ristmikust kuni Vana- Ülesõidu tänavani. Rägavere tee ja Tapa-Lehtse-Jäneda tee ristmik kaasaarvatud.</t>
  </si>
  <si>
    <t>Elektrilevi paigaldise ümbertõstmine</t>
  </si>
  <si>
    <t xml:space="preserve">Pargi tn lõik 2 G.Lurichi tn ja Pargi tn lõik 1 vaheline lõik. </t>
  </si>
  <si>
    <t>Tapa kesklinna projekt.</t>
  </si>
  <si>
    <t>Kaugküttetrassi projekteerimine, ehitus</t>
  </si>
  <si>
    <t>Asfaltkatte ehitus. Pargi tn ja Metsa põik pst vaheline lõik. 1Mai pst ja Kooli tn ristmiku rekonstrueerimine.</t>
  </si>
  <si>
    <t>Kaugküttetrassi rekonstrueerimine. Tapa Veekeskuse DP</t>
  </si>
  <si>
    <t>Tapa viadukti projekt</t>
  </si>
  <si>
    <t>Linnasüdame kujundamise projekt. KDP</t>
  </si>
  <si>
    <t>1Mai pst ja Kesk tn vaheline lõik</t>
  </si>
  <si>
    <t>Truubi ehitus</t>
  </si>
  <si>
    <t>Pargi ja Õhtu pst ristmiku rekonstrueerimine</t>
  </si>
  <si>
    <t>Sõidutee, kõnnitee ja tänavavalgustuse ehitus. Projekteerimise vajadus.</t>
  </si>
  <si>
    <t>Tapa Veekeskuse DP</t>
  </si>
  <si>
    <t>Projekteerimine Kesk tn ja Heina tn vaheline lõik</t>
  </si>
  <si>
    <t>Arenduspiirkonna kommunikatsioonide rajamine</t>
  </si>
  <si>
    <t>Projekteerimine Tööstuse tn ja Paide mnt vaheline ala</t>
  </si>
  <si>
    <t>Olemas eelprojekt</t>
  </si>
  <si>
    <t>Projekteerimine.</t>
  </si>
  <si>
    <t>Projekteerimine</t>
  </si>
  <si>
    <t>Kesk tn ja Heina tn vaheline lõik. Rekonstrueerimine kogu tänava ulatuses</t>
  </si>
  <si>
    <t>Rekonstrueerimine kogu tee ulatuses</t>
  </si>
  <si>
    <t>Ehitus Tööstuse tn ja Paide mnt vaheline ala. Olemas DP</t>
  </si>
  <si>
    <t>Leina tn, Tapa linn</t>
  </si>
  <si>
    <t>O. Müntheri tn, Tamsalu linn</t>
  </si>
  <si>
    <t>Uudeküla - Naistevälja küladevaheline tee</t>
  </si>
  <si>
    <t>Loksa - Põdrangu küladevaheline tee</t>
  </si>
  <si>
    <t>Kuie - Põdrangu küladevaheline tee</t>
  </si>
  <si>
    <t>Rägavere tee  kõnnitee (riigitee), Lehtses projekteerimine</t>
  </si>
  <si>
    <t>Vana asfaltkatendi ühekordne pindamine graniitkivikillustikuga</t>
  </si>
  <si>
    <t xml:space="preserve">Vana pinnatud katendi ühekordne pindamine graniitkivikillustikuga 2 900x 4= 11 600m². Lahendada sadevee ära juhtimine. Korrastada ja puhastada ol.ol. kraavid. </t>
  </si>
  <si>
    <t>Kruusatee kahekordne eelpuistega pindamine (kruusatäide)</t>
  </si>
  <si>
    <t xml:space="preserve">Kruusatee kahekordne eelpuistega pindamine (kruusatäide, höövlikraavi lõikus); Porkuni ja Võhmetu vaheline lõik. </t>
  </si>
  <si>
    <t>Koolibussi ring</t>
  </si>
  <si>
    <t>1. Mai pst rekonstrueerimise projekteerimine, Tapa linn</t>
  </si>
  <si>
    <t>Kooli tn (Toome tn ja Ääsi tn vaheline lõik), Tamsalu linn</t>
  </si>
  <si>
    <t>Lembitu pst., Tapa linn</t>
  </si>
  <si>
    <t>1. Mai pst., Tapa linn</t>
  </si>
  <si>
    <t>Kooli tn, Tamsalu linn</t>
  </si>
  <si>
    <t>Toome tn ja Ääsi tn vaheline lõik. Sõidutee (koos ristmikega) kõnnitee, tänavavalgustus. Asfaltkatte rekonstrueerimine.</t>
  </si>
  <si>
    <t>Õhtu pst., Tapa linn</t>
  </si>
  <si>
    <t>Toome tn, Tamsalu linn</t>
  </si>
  <si>
    <t>Hiie tn ja Taara tn vaheline lõik. Kõnnitee asfaltkatte laius 2,5m 425m². Ehitada ehitustööde nõuete tehnilise kirjelduse alusel.</t>
  </si>
  <si>
    <t>Võidu pst kõnnitee ehitus, Tapa linn</t>
  </si>
  <si>
    <t>G.Lurichi tn, Tamsalu</t>
  </si>
  <si>
    <t xml:space="preserve">Vana asfaltkatendi ühekordne pindamine graniitkivikillustikuga </t>
  </si>
  <si>
    <t>Ambla mnt rekonstrueerimise projekteerimine, Tapa linn</t>
  </si>
  <si>
    <t>Kooli tn rekonstrueerimise projekteerimine, Tapa linn</t>
  </si>
  <si>
    <t>Projekteerida sõidutee (koos ristmikega) kõnniteed, tänavavalgustus.</t>
  </si>
  <si>
    <t>Nõlva tn ja Raudtee põik tn,  Tamsalu linn</t>
  </si>
  <si>
    <t>Pikk tn rekonstrueerimine, Tapa linn</t>
  </si>
  <si>
    <t>Tehnika tn rekonstrueerimine, Tamsalu linn</t>
  </si>
  <si>
    <t>Kooli tn projekt ( Kesk ja kooli ristmiku ala). Kaugküttetorustiku ehitus</t>
  </si>
  <si>
    <t>Kandle tn, Tamsalu linn</t>
  </si>
  <si>
    <t>Kalleküla tee, Tuuleveski tee ja Vahakulmu küla vahel</t>
  </si>
  <si>
    <t>Tänavavalgustus.Ehitada tehnilise kirjelduse alusel. Liikluskorraldus jalgratta- ja jalgteeks või õuealaks.</t>
  </si>
  <si>
    <t>Tänavavalgustuse projekt</t>
  </si>
  <si>
    <t>Taara pst, Tapa linn</t>
  </si>
  <si>
    <t>Sauvälja - Linnuvabriku tee - Sääse ringtee Tamsalu kandis</t>
  </si>
  <si>
    <t>Kursi - Kerguta küladevaheline tee</t>
  </si>
  <si>
    <t>Metsa põik, Tapa linn</t>
  </si>
  <si>
    <t>Pargi tn, Tapa linn</t>
  </si>
  <si>
    <t>Lossi tee, Porkuni</t>
  </si>
  <si>
    <t>Piiri tn, Tamsalu linn</t>
  </si>
  <si>
    <t>Rahu tn, Tamsalu linn</t>
  </si>
  <si>
    <t>A.H. Tammsaare tn, Tamsalu linn</t>
  </si>
  <si>
    <t>Sõpruse tn, Tamsalu linn</t>
  </si>
  <si>
    <t>Raudtee põik, Tamsalu linn</t>
  </si>
  <si>
    <t>Sõidutee, kõnnitee ja tänavavalgustuse ehitus. Õhtu puiestee ja Paide mnt vaheline lõik. Projekteerimise vajadus.</t>
  </si>
  <si>
    <t>Nõlva tn, Tamsalu linn</t>
  </si>
  <si>
    <t>Kooli tn, Tapa linn</t>
  </si>
  <si>
    <t>Ambla mnt, Tapa linn</t>
  </si>
  <si>
    <t>Spordi tn, Tapa linn</t>
  </si>
  <si>
    <t>Kesk tn, Tapa linn</t>
  </si>
  <si>
    <t>Turu tn, Tapa linn</t>
  </si>
  <si>
    <t>Rahu tn, Tapa linn</t>
  </si>
  <si>
    <t>Põllu tn elamuala DP piirkond, Tamsalu linn</t>
  </si>
  <si>
    <t>Tööstuse tn tööstuspiirkonna DP tänavad, Tamsalu linn</t>
  </si>
  <si>
    <t>Kukelossi, Rahu põik ja Laane tn elamuala DP, Tamsalu linn</t>
  </si>
  <si>
    <t>KOKKU:</t>
  </si>
  <si>
    <t>Sireli tn, Tamsalu linn</t>
  </si>
  <si>
    <t>Pargi tn L2, Tamsalu linn</t>
  </si>
  <si>
    <t>Pärna tee, Vajangu</t>
  </si>
  <si>
    <t>Kooli tee, Vajangu</t>
  </si>
  <si>
    <t>Paide mnt, Kaeva küla</t>
  </si>
  <si>
    <t>Järva-Jaani - Tamsalu - Kullenga tee nr 15128 kuni Kursiraba teeni. Ühekordne pindamine graniitkivikillustikuga</t>
  </si>
  <si>
    <t>Vana pinnatud katendi ühekordne pindamine graniitkivikillustikuga. Teepeenrad, sademevete ärajuhtimine.</t>
  </si>
  <si>
    <t>Vana asfaltkatendi ühekordne pindamine graniitkivikillustikuga.  Teepeenrad, sademevete ärajuhtimine.</t>
  </si>
  <si>
    <t xml:space="preserve">Valgejõe pst ja Lehtse ristmiku ja Taara tn vaheline sõiduteelõik, kõnnitee ja valgustuse rekonstrueerimine.  </t>
  </si>
  <si>
    <t>Kommunikatsioonide väljaehitamine</t>
  </si>
  <si>
    <t>Kruustee kahekordne eelpuistega pindamine. Kuie keskusest kuni viimaste majapidamisteni.</t>
  </si>
  <si>
    <t>Tapa- Lehtse- Jäneda tee Jäneda – Jaama kõnnitee (riigitee)</t>
  </si>
  <si>
    <t xml:space="preserve">Uudeküla - Porkuni kergliiklustee </t>
  </si>
  <si>
    <t>Tapa kesklinna projekt. Tänavavalgustuse rekonstrueerimine</t>
  </si>
  <si>
    <t>Sääse - Loksa küladevaheline tee</t>
  </si>
  <si>
    <t>Assamalla - Võhmetu - Porkuni küladevaheline tee, II etapp</t>
  </si>
  <si>
    <t xml:space="preserve">Sääse jalgratta- ja jalgtee </t>
  </si>
  <si>
    <t>Metsa tn ristmikust Toome tn projekteerida tee teekoridor, olemas eelprojekt. Tamsalu katlamaja mahasõit!</t>
  </si>
  <si>
    <t xml:space="preserve">Projekteerimine. Sõidutee ehitus koos kõnnitee ja tänavavalgustuse ehitusega. </t>
  </si>
  <si>
    <t>Tänavavalgustus, Tapa kesklinna projekt ja KDP</t>
  </si>
  <si>
    <t>Projekteerida ulatuses Pikk tn 12a kuni Ambla mnt ristmik kaasa arvatud. Sõidutee, kõnniteede rekonstrueerimisega, sademevee ärajuhtimisega.</t>
  </si>
  <si>
    <t>Projekteerida rekonstrueerimine kogu pikkuses Ambla mnt ja Paide mnt ringristmikust kuni Vaksali Trahteri parkla mahasõiduni</t>
  </si>
  <si>
    <t>Projekteerida sõidutee (koos ristmikega, mahasõit Tamsalu Kalor AS), kõnnitee, tänavavalgustus. Asfaltkatte rekonstrueerimine.</t>
  </si>
  <si>
    <t>Kruusatee kahekordne eelpuistega pindamine, kaasa arvatud Loksa küla sisene tee. Sadevee äravooluks rajada kraavid</t>
  </si>
  <si>
    <t xml:space="preserve">Kruusatee kahekordne eelpuistega pindamine (kruusatäide, höövlikraavi lõikus); </t>
  </si>
  <si>
    <t>Käbikuivati tee (Porkuni)</t>
  </si>
  <si>
    <t>Komu tee (Linnape)</t>
  </si>
  <si>
    <t>Karkuseküla tee (Karkuse)</t>
  </si>
  <si>
    <t>Järvekalda tee (Porkuni)</t>
  </si>
  <si>
    <t>Vana pinnatud katendi ühekordne pindamine graniitkivikillustikuga. Teepeenrad, sademevete ärajuhtimine. Tiigimäe tee ja Aasa te vaheline lõik</t>
  </si>
  <si>
    <t>Kõik kokku</t>
  </si>
  <si>
    <t xml:space="preserve">Tee nr  </t>
  </si>
  <si>
    <t xml:space="preserve">TAPA VALLA TEEDE JA TÄNAVATE TEEHOIUKAVA AASTATEKS 2024 - 2027 </t>
  </si>
  <si>
    <t>Pärast 2027</t>
  </si>
  <si>
    <t>JJT ehitamine Põllu tänavalt kuni Sääse teeni. Sääse JJT teostada vana asfaltkatte tasandusfreesimine ja uue asfaltkatte paigaldus.</t>
  </si>
  <si>
    <t>7880015, 7880018</t>
  </si>
  <si>
    <t>Lehtsemõisa-Põrnu tee, Tõõrakõrve küla</t>
  </si>
  <si>
    <t>Lehtse põhjaosa tänavad: Raja, Põllu, Aasa, Rohu, Aia, Õuna, Turba</t>
  </si>
  <si>
    <t>Kruusatee kahekordne eelpuistega pindamine</t>
  </si>
  <si>
    <t xml:space="preserve">Sõidutee ehitus koos kõnnitee ja tänavavalgustuse ehitusega. Tänavalgustuse ja Elektrilevi liitumise toitekaabel viia maakaablisse. Esitada taotlus KM Transpordiameti meetmesse </t>
  </si>
  <si>
    <t>Sõidutee, kõnnitee ja tänavalgustuse rekonstrueerimine. Tänavavalgutuse ja Elektrilevi liitumis-toitekaabel viia võimalusel maakaablisse.</t>
  </si>
  <si>
    <t>Sääse JJT ehitus, Tamsalu</t>
  </si>
  <si>
    <t>Tänavavalgustus on kaasajastatud valla  Tänavavalgustuse rekonstrueerimise projektiga 2022-2023</t>
  </si>
  <si>
    <t xml:space="preserve">Vana asfaltkatendi ühekordne pindamine graniitkivikillustikuga, sademevete ärajuhtimine; teepeenarde korrastamine: Lembitu pst ja Ambla mnt vaheline lõik. </t>
  </si>
  <si>
    <t>Kergliiklusteede ehituse toetusmeetmes osalemine 2023-24. Toetuse positiivse otsuse korral kandub varasemasse aega. 2023-2024 läbirääkimised maaomanikega maade ostmiseks.</t>
  </si>
  <si>
    <t>Lossi tee, (Jäneda)</t>
  </si>
  <si>
    <t>Kogu tee ulatuses sõidutee, kõnnitee ja tänavavalgustuse rek.</t>
  </si>
  <si>
    <t>Valdmanni tee, Imastu</t>
  </si>
  <si>
    <t>Kruusatee kahekordne eelpuistega pindamine; teepeenarde korrastamine</t>
  </si>
  <si>
    <t>Imastu jalg- ja jalgrattatee</t>
  </si>
  <si>
    <t>Tapa - Lehtse jalg- ja jalgrattatee</t>
  </si>
  <si>
    <t>Kergtee rajamine eeldusel, et on olemas riigipoolne toetus. Jäneda ja Jäneda jaama vaheline lõik. Vajalik jalgratta- ja jalgtee rahastamistaotluse esitamine vastavale rakendusüksusele. Toetusmeetmete avanemisel võimalik tuua ehitus varasemaks.</t>
  </si>
  <si>
    <t>Kergtee rajamine eeldusel, et on olemas riigipoolne toetus. 15128 Järva-Jaani-Tamsalu-Kullenga tee. Rahastamistaotluse esitamine vastavale rakendusüksusele. 4 900x2,5=12 250m² Toetusmeetmete avanemisel võimalik tuua ehitus varasemaks.</t>
  </si>
  <si>
    <t xml:space="preserve">Paralleelselt teega: 9500; raudtee ääres 7500 </t>
  </si>
  <si>
    <t xml:space="preserve">Sääse jalgteel tänavavalgustus rajatud 2022 </t>
  </si>
  <si>
    <t>Pikk tn rekonstrueerimise projekteerimine, Tapa linn</t>
  </si>
  <si>
    <t>Projekteeritakse kogu ulatuses</t>
  </si>
  <si>
    <t xml:space="preserve">Kergtee rajamine eeldusel, et on olemas riigipoolne toetus. Kergtee Moe ristmik-Imastu küla- Ridaküla- Tapa linn. Algul projekteerimine, seejärel ehitamine. Vajalik jalgratta- ja jalgtee rahastamistaotluse esitamine vastavale rakendusüksusele. </t>
  </si>
  <si>
    <t xml:space="preserve">Vana pinnatud katendi ühekordne pindamine graniitkivikillustikuga kogu tänava ulatuses. Teepeenarde korrastamine; sademevete ärajuhtimine.  </t>
  </si>
  <si>
    <t>Projekteeritakse Hommiku pst ristmiku ja Riigitee Rakvere- Paide ristmiku vaheline lõik ning Koidu ja Roheline tn vaheline lõik</t>
  </si>
  <si>
    <t>Vana asfaltkatendi ühekordne pindamine graniitkivikillustikuga; Üleviste tn ja Paide mnt vaheline lõik. Teepeenarde korrastamine; sadevete ärajuhtimine.</t>
  </si>
  <si>
    <t>Vana asfaltkatendi ühekordne pindamine graniitkivikillustikuga. Teepeenarde korrastamine; sadevete ärajuhtimine.</t>
  </si>
  <si>
    <t xml:space="preserve">Kruusatee kahekordne eelpuistega pindamine (kruusatäide). Loksal vana asfaltkatendi profileerimine asfaldiseguga ja ühekordne pindamine graniitkivikillustikuga. Korrastada ja puhastada ol.ol. kraavid. </t>
  </si>
  <si>
    <t>Kesk tn ja Koidu tn vaheline sõidutee lõik, koos kõnniteede rekonstrueerimisega, sademevee ärajuhtimisega. Projekt on koostatud Tamsalu valla poolt 2009, enne ehitushanget see ajakohastatakse.</t>
  </si>
  <si>
    <t>Sõidutee ehitus koos tänavavalgustuse ja kõnniteede rajamisega. Sademevete ärajuhtimine. Pikk tn 12a ja Ambla mnt ristmiku kaasa arvatud vaheline lõik.</t>
  </si>
  <si>
    <t>Asfaltkatte taastustööd vana asfaltkatte freesimine ja uue katte ehitus (tehnilise kirjelduse alusel) 7x300=2 100.- Tehnika ja Siili ristmiku vaheline lõik.</t>
  </si>
  <si>
    <t>O.Müntheri ja Raudtee tn vaheline lõik.Sõidutee, kõnnitee ja tänavavalgustuse ehitus, sademevete ärajuhtimine. Projekt koostatud 2023</t>
  </si>
  <si>
    <t>Võidu pst, Tapa linn</t>
  </si>
  <si>
    <t>7870054.</t>
  </si>
  <si>
    <t>7870013.</t>
  </si>
  <si>
    <t>Kauba tn ja Kauba põik Tapa linn</t>
  </si>
  <si>
    <t>7910024; 7910102</t>
  </si>
  <si>
    <t>Kokku viia Eesti Raudtee AS poolt välja ehitatud Kauba tn lõiguga ja teostusjoonistega</t>
  </si>
  <si>
    <t>Projekteeritakse Kauba tn Vabriku tn ristmikust kuni Kauba 3 mahasõiduni ja Kauba põik Ambla mnt ristmikust kuni Kauba 3 mahasõiduni. Projekteerimise koostatakse ja rahastatakse Lektus OÜ tellimusel</t>
  </si>
  <si>
    <t>Kauba põik Tapa linn</t>
  </si>
  <si>
    <t>Ehitustööd vastavalt 2024 valminud Kauba tn ja Kauba põik tn ehitusprojektile.</t>
  </si>
  <si>
    <r>
      <rPr>
        <b/>
        <sz val="12"/>
        <color theme="1"/>
        <rFont val="Times New Roman"/>
        <family val="1"/>
      </rPr>
      <t>Riigitee projekteerimine:</t>
    </r>
    <r>
      <rPr>
        <sz val="12"/>
        <color theme="1"/>
        <rFont val="Times New Roman"/>
        <family val="1"/>
      </rPr>
      <t xml:space="preserve"> Esitada vastavasisuline ettepanek Transpordiametile kõnnitee projekteerimiseks ja ehitamiseks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</si>
</sst>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Times New Roman"/>
      <family val="2"/>
      <charset val="186"/>
    </font>
    <font>
      <b/>
      <sz val="12"/>
      <color theme="1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color rgb="FFFF0000"/>
      <name val="Times New Roman"/>
      <family val="2"/>
      <charset val="186"/>
    </font>
    <font>
      <sz val="8"/>
      <name val="Times New Roman"/>
      <family val="2"/>
      <charset val="186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3" fontId="5" fillId="0" borderId="3" xfId="0" applyNumberFormat="1" applyFont="1" applyBorder="1" applyAlignment="1">
      <alignment wrapText="1"/>
    </xf>
    <xf numFmtId="0" fontId="6" fillId="0" borderId="3" xfId="0" applyFont="1" applyBorder="1" applyAlignment="1">
      <alignment horizontal="right"/>
    </xf>
    <xf numFmtId="0" fontId="7" fillId="0" borderId="0" xfId="0" applyFont="1"/>
    <xf numFmtId="3" fontId="0" fillId="0" borderId="0" xfId="0" applyNumberForma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right"/>
    </xf>
    <xf numFmtId="0" fontId="8" fillId="0" borderId="9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3" fontId="8" fillId="0" borderId="1" xfId="0" applyNumberFormat="1" applyFont="1" applyBorder="1" applyAlignment="1">
      <alignment horizontal="right" wrapText="1"/>
    </xf>
    <xf numFmtId="0" fontId="9" fillId="0" borderId="10" xfId="0" applyFont="1" applyBorder="1" applyAlignment="1">
      <alignment horizontal="left" wrapText="1"/>
    </xf>
    <xf numFmtId="0" fontId="8" fillId="0" borderId="10" xfId="0" applyFont="1" applyBorder="1" applyAlignment="1">
      <alignment horizontal="right" wrapText="1"/>
    </xf>
    <xf numFmtId="3" fontId="8" fillId="0" borderId="10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0" fontId="10" fillId="0" borderId="11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3" fontId="12" fillId="0" borderId="1" xfId="0" applyNumberFormat="1" applyFont="1" applyBorder="1" applyAlignment="1">
      <alignment horizontal="right" wrapText="1"/>
    </xf>
    <xf numFmtId="0" fontId="5" fillId="0" borderId="8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3" fontId="5" fillId="0" borderId="6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5" fillId="0" borderId="7" xfId="0" applyFont="1" applyBorder="1" applyAlignment="1">
      <alignment vertical="top" wrapText="1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/>
    </xf>
    <xf numFmtId="3" fontId="5" fillId="0" borderId="4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4" xfId="0" applyFont="1" applyBorder="1" applyAlignment="1">
      <alignment horizontal="right"/>
    </xf>
    <xf numFmtId="0" fontId="12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3" fontId="8" fillId="0" borderId="1" xfId="0" applyNumberFormat="1" applyFont="1" applyBorder="1"/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right"/>
    </xf>
    <xf numFmtId="3" fontId="8" fillId="0" borderId="5" xfId="0" applyNumberFormat="1" applyFont="1" applyBorder="1"/>
    <xf numFmtId="0" fontId="5" fillId="0" borderId="5" xfId="0" applyFont="1" applyBorder="1"/>
    <xf numFmtId="0" fontId="5" fillId="0" borderId="0" xfId="0" applyFont="1"/>
    <xf numFmtId="0" fontId="8" fillId="0" borderId="8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5" fillId="0" borderId="0" xfId="0" applyFont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anus\Documents\TEED\Teede%20t&#228;navate%20liigitus.xlsx" TargetMode="External"/><Relationship Id="rId1" Type="http://schemas.openxmlformats.org/officeDocument/2006/relationships/externalLinkPath" Target="/Users/Jaanus/Documents/TEED/Teede%20t&#228;navate%20liigitu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anus\Documents\TEED\Faili%20Tapa%20vald_l&#245;igutamine%20koopia.xlsx" TargetMode="External"/><Relationship Id="rId1" Type="http://schemas.openxmlformats.org/officeDocument/2006/relationships/externalLinkPath" Target="/Users/Jaanus/Documents/TEED/Faili%20Tapa%20vald_l&#245;igutamine%20ko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6">
          <cell r="A6">
            <v>7910001</v>
          </cell>
        </row>
        <row r="7">
          <cell r="A7">
            <v>7910004</v>
          </cell>
        </row>
        <row r="12">
          <cell r="A12">
            <v>7910031</v>
          </cell>
        </row>
        <row r="13">
          <cell r="A13">
            <v>7910041</v>
          </cell>
        </row>
        <row r="14">
          <cell r="A14">
            <v>7910042</v>
          </cell>
        </row>
        <row r="16">
          <cell r="A16">
            <v>7910062</v>
          </cell>
        </row>
        <row r="21">
          <cell r="A21">
            <v>7910093</v>
          </cell>
        </row>
        <row r="31">
          <cell r="A31">
            <v>7880006</v>
          </cell>
        </row>
        <row r="57">
          <cell r="A57">
            <v>7910077</v>
          </cell>
        </row>
        <row r="63">
          <cell r="A63">
            <v>7910092</v>
          </cell>
        </row>
        <row r="68">
          <cell r="A68">
            <v>7880020</v>
          </cell>
        </row>
        <row r="72">
          <cell r="A72">
            <v>7880034</v>
          </cell>
        </row>
        <row r="162">
          <cell r="A162">
            <v>7880010</v>
          </cell>
        </row>
        <row r="166">
          <cell r="A166">
            <v>7880014</v>
          </cell>
        </row>
        <row r="177">
          <cell r="A177">
            <v>7880029</v>
          </cell>
        </row>
        <row r="190">
          <cell r="A190">
            <v>7880048</v>
          </cell>
        </row>
        <row r="222">
          <cell r="A222">
            <v>7160001</v>
          </cell>
        </row>
        <row r="228">
          <cell r="A228">
            <v>7160010</v>
          </cell>
        </row>
        <row r="326">
          <cell r="A326">
            <v>7870025</v>
          </cell>
        </row>
        <row r="338">
          <cell r="A338">
            <v>7870037</v>
          </cell>
        </row>
        <row r="360">
          <cell r="A360">
            <v>7870062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  <sheetName val="PARANDUSED"/>
      <sheetName val="Leht3"/>
    </sheetNames>
    <sheetDataSet>
      <sheetData sheetId="0">
        <row r="75">
          <cell r="A75">
            <v>4000014</v>
          </cell>
        </row>
        <row r="268">
          <cell r="A268">
            <v>4000252</v>
          </cell>
        </row>
        <row r="396">
          <cell r="A396">
            <v>7160028</v>
          </cell>
        </row>
        <row r="504">
          <cell r="A504">
            <v>7870012</v>
          </cell>
        </row>
        <row r="743">
          <cell r="A743">
            <v>7871012</v>
          </cell>
        </row>
        <row r="905">
          <cell r="A905">
            <v>7880009</v>
          </cell>
        </row>
        <row r="913">
          <cell r="A913">
            <v>7880014</v>
          </cell>
        </row>
        <row r="957">
          <cell r="A957">
            <v>7880038</v>
          </cell>
        </row>
        <row r="960">
          <cell r="A960">
            <v>7880039</v>
          </cell>
        </row>
        <row r="967">
          <cell r="A967">
            <v>7880042</v>
          </cell>
        </row>
        <row r="988">
          <cell r="A988">
            <v>7880059</v>
          </cell>
        </row>
        <row r="1014">
          <cell r="A1014">
            <v>7885006</v>
          </cell>
        </row>
        <row r="1077">
          <cell r="A1077">
            <v>7910025</v>
          </cell>
        </row>
        <row r="1087">
          <cell r="A1087">
            <v>7910031</v>
          </cell>
        </row>
        <row r="1150">
          <cell r="A1150">
            <v>7910067</v>
          </cell>
        </row>
        <row r="1160">
          <cell r="A1160">
            <v>7910074</v>
          </cell>
        </row>
        <row r="1166">
          <cell r="A1166">
            <v>7910078</v>
          </cell>
        </row>
      </sheetData>
      <sheetData sheetId="1">
        <row r="33">
          <cell r="A33">
            <v>4000001</v>
          </cell>
        </row>
        <row r="474">
          <cell r="A474">
            <v>7870007</v>
          </cell>
        </row>
        <row r="512">
          <cell r="A512">
            <v>7870023</v>
          </cell>
        </row>
        <row r="558">
          <cell r="A558">
            <v>7870032</v>
          </cell>
        </row>
        <row r="628">
          <cell r="A628">
            <v>7870055</v>
          </cell>
        </row>
        <row r="633">
          <cell r="A633">
            <v>7870058</v>
          </cell>
        </row>
        <row r="714">
          <cell r="A714">
            <v>7871003</v>
          </cell>
        </row>
        <row r="1214">
          <cell r="A1214">
            <v>7910106</v>
          </cell>
        </row>
        <row r="1242">
          <cell r="A1242">
            <v>7915004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6"/>
  <sheetViews>
    <sheetView tabSelected="1" workbookViewId="0">
      <selection activeCell="E25" sqref="E25"/>
    </sheetView>
  </sheetViews>
  <sheetFormatPr defaultRowHeight="15.75" x14ac:dyDescent="0.25"/>
  <cols>
    <col min="1" max="1" width="9.75" customWidth="1"/>
    <col min="2" max="2" width="20.5" customWidth="1"/>
    <col min="3" max="3" width="9.875" customWidth="1"/>
    <col min="4" max="4" width="13.625" customWidth="1"/>
    <col min="5" max="5" width="41.25" customWidth="1"/>
    <col min="6" max="6" width="19.875" customWidth="1"/>
    <col min="7" max="7" width="9.5" customWidth="1"/>
    <col min="8" max="8" width="35.625" customWidth="1"/>
  </cols>
  <sheetData>
    <row r="1" spans="1:14" ht="18.75" x14ac:dyDescent="0.25">
      <c r="A1" s="3" t="s">
        <v>120</v>
      </c>
    </row>
    <row r="3" spans="1:14" ht="64.5" customHeight="1" x14ac:dyDescent="0.25">
      <c r="A3" s="16" t="s">
        <v>2</v>
      </c>
      <c r="B3" s="25" t="s">
        <v>0</v>
      </c>
      <c r="C3" s="25" t="s">
        <v>1</v>
      </c>
      <c r="D3" s="25" t="s">
        <v>4</v>
      </c>
      <c r="E3" s="25" t="s">
        <v>5</v>
      </c>
      <c r="F3" s="25" t="s">
        <v>3</v>
      </c>
      <c r="G3" s="26" t="s">
        <v>119</v>
      </c>
      <c r="H3" s="2"/>
      <c r="I3" s="2"/>
      <c r="J3" s="2"/>
      <c r="K3" s="1"/>
      <c r="L3" s="1"/>
      <c r="M3" s="1"/>
      <c r="N3" s="1"/>
    </row>
    <row r="4" spans="1:14" ht="78.75" customHeight="1" x14ac:dyDescent="0.25">
      <c r="A4" s="11">
        <v>2024</v>
      </c>
      <c r="B4" s="12" t="s">
        <v>6</v>
      </c>
      <c r="C4" s="12">
        <v>300</v>
      </c>
      <c r="D4" s="13">
        <v>250000</v>
      </c>
      <c r="E4" s="12" t="s">
        <v>151</v>
      </c>
      <c r="F4" s="12" t="s">
        <v>130</v>
      </c>
      <c r="G4" s="14">
        <f>[1]Leht1!$A$31</f>
        <v>7880006</v>
      </c>
    </row>
    <row r="5" spans="1:14" ht="67.5" customHeight="1" x14ac:dyDescent="0.25">
      <c r="A5" s="11">
        <v>2024</v>
      </c>
      <c r="B5" s="12" t="s">
        <v>158</v>
      </c>
      <c r="C5" s="12">
        <v>285</v>
      </c>
      <c r="D5" s="13">
        <v>0</v>
      </c>
      <c r="E5" s="12" t="s">
        <v>161</v>
      </c>
      <c r="F5" s="12" t="s">
        <v>160</v>
      </c>
      <c r="G5" s="24" t="s">
        <v>159</v>
      </c>
    </row>
    <row r="6" spans="1:14" ht="53.25" customHeight="1" x14ac:dyDescent="0.25">
      <c r="A6" s="11">
        <v>2024</v>
      </c>
      <c r="B6" s="12" t="s">
        <v>143</v>
      </c>
      <c r="C6" s="27">
        <v>1070</v>
      </c>
      <c r="D6" s="13">
        <v>15000</v>
      </c>
      <c r="E6" s="12" t="s">
        <v>147</v>
      </c>
      <c r="F6" s="12" t="s">
        <v>107</v>
      </c>
      <c r="G6" s="14">
        <f>[1]Leht1!$A$16</f>
        <v>7910062</v>
      </c>
    </row>
    <row r="7" spans="1:14" ht="50.25" customHeight="1" x14ac:dyDescent="0.25">
      <c r="A7" s="11">
        <v>2024</v>
      </c>
      <c r="B7" s="12" t="s">
        <v>129</v>
      </c>
      <c r="C7" s="12">
        <v>410</v>
      </c>
      <c r="D7" s="13">
        <v>40000</v>
      </c>
      <c r="E7" s="12" t="s">
        <v>122</v>
      </c>
      <c r="F7" s="12" t="s">
        <v>142</v>
      </c>
      <c r="G7" s="28" t="s">
        <v>123</v>
      </c>
    </row>
    <row r="8" spans="1:14" ht="66" customHeight="1" x14ac:dyDescent="0.25">
      <c r="A8" s="11">
        <v>2024</v>
      </c>
      <c r="B8" s="12" t="s">
        <v>44</v>
      </c>
      <c r="C8" s="12">
        <v>400</v>
      </c>
      <c r="D8" s="13">
        <v>10000</v>
      </c>
      <c r="E8" s="12" t="s">
        <v>148</v>
      </c>
      <c r="F8" s="29"/>
      <c r="G8" s="14">
        <f>[1]Leht1!$A$14</f>
        <v>7910042</v>
      </c>
    </row>
    <row r="9" spans="1:14" ht="46.5" customHeight="1" x14ac:dyDescent="0.25">
      <c r="A9" s="11">
        <v>2024</v>
      </c>
      <c r="B9" s="12" t="s">
        <v>32</v>
      </c>
      <c r="C9" s="12">
        <v>380</v>
      </c>
      <c r="D9" s="13">
        <v>12000</v>
      </c>
      <c r="E9" s="12" t="s">
        <v>149</v>
      </c>
      <c r="F9" s="12"/>
      <c r="G9" s="14">
        <f>[1]Leht1!$A$162</f>
        <v>7880010</v>
      </c>
    </row>
    <row r="10" spans="1:14" ht="68.25" customHeight="1" x14ac:dyDescent="0.25">
      <c r="A10" s="11">
        <v>2024</v>
      </c>
      <c r="B10" s="12" t="s">
        <v>33</v>
      </c>
      <c r="C10" s="12">
        <v>2900</v>
      </c>
      <c r="D10" s="13">
        <v>55000</v>
      </c>
      <c r="E10" s="12" t="s">
        <v>38</v>
      </c>
      <c r="F10" s="12" t="s">
        <v>41</v>
      </c>
      <c r="G10" s="14">
        <f>[1]Leht1!$A$338</f>
        <v>7870037</v>
      </c>
    </row>
    <row r="11" spans="1:14" ht="80.25" customHeight="1" x14ac:dyDescent="0.25">
      <c r="A11" s="5">
        <v>2024</v>
      </c>
      <c r="B11" s="6" t="s">
        <v>102</v>
      </c>
      <c r="C11" s="6">
        <v>2100</v>
      </c>
      <c r="D11" s="7">
        <v>65000</v>
      </c>
      <c r="E11" s="6" t="s">
        <v>150</v>
      </c>
      <c r="F11" s="6" t="s">
        <v>41</v>
      </c>
      <c r="G11" s="8">
        <f>[1]Leht1!$A$326</f>
        <v>7870025</v>
      </c>
    </row>
    <row r="12" spans="1:14" ht="39" customHeight="1" x14ac:dyDescent="0.25">
      <c r="A12" s="16">
        <v>2024</v>
      </c>
      <c r="B12" s="25" t="s">
        <v>87</v>
      </c>
      <c r="C12" s="25"/>
      <c r="D12" s="30">
        <f>SUM(D4:D11)</f>
        <v>447000</v>
      </c>
      <c r="E12" s="25"/>
      <c r="F12" s="25"/>
      <c r="G12" s="21"/>
    </row>
    <row r="13" spans="1:14" ht="63.75" customHeight="1" x14ac:dyDescent="0.25">
      <c r="A13" s="31">
        <v>2025</v>
      </c>
      <c r="B13" s="31" t="s">
        <v>58</v>
      </c>
      <c r="C13" s="27">
        <v>1070</v>
      </c>
      <c r="D13" s="32">
        <v>1200000</v>
      </c>
      <c r="E13" s="31" t="s">
        <v>127</v>
      </c>
      <c r="F13" s="31" t="s">
        <v>16</v>
      </c>
      <c r="G13" s="27">
        <f>$G$6</f>
        <v>7910062</v>
      </c>
    </row>
    <row r="14" spans="1:14" ht="60.75" customHeight="1" x14ac:dyDescent="0.25">
      <c r="A14" s="11">
        <v>2025</v>
      </c>
      <c r="B14" s="12" t="s">
        <v>48</v>
      </c>
      <c r="C14" s="12">
        <v>700</v>
      </c>
      <c r="D14" s="13">
        <v>20000</v>
      </c>
      <c r="E14" s="12" t="s">
        <v>131</v>
      </c>
      <c r="F14" s="12"/>
      <c r="G14" s="14">
        <f>[1]Leht1!$A$21</f>
        <v>7910093</v>
      </c>
    </row>
    <row r="15" spans="1:14" ht="53.25" customHeight="1" x14ac:dyDescent="0.25">
      <c r="A15" s="33">
        <v>2025</v>
      </c>
      <c r="B15" s="11" t="s">
        <v>59</v>
      </c>
      <c r="C15" s="34">
        <v>500</v>
      </c>
      <c r="D15" s="13">
        <v>300000</v>
      </c>
      <c r="E15" s="11" t="s">
        <v>154</v>
      </c>
      <c r="F15" s="11" t="s">
        <v>104</v>
      </c>
      <c r="G15" s="24">
        <f>$G$4</f>
        <v>7880006</v>
      </c>
    </row>
    <row r="16" spans="1:14" ht="81" customHeight="1" x14ac:dyDescent="0.25">
      <c r="A16" s="11">
        <v>2025</v>
      </c>
      <c r="B16" s="12" t="s">
        <v>43</v>
      </c>
      <c r="C16" s="12">
        <v>210</v>
      </c>
      <c r="D16" s="13">
        <v>15000</v>
      </c>
      <c r="E16" s="12" t="s">
        <v>110</v>
      </c>
      <c r="F16" s="12" t="s">
        <v>105</v>
      </c>
      <c r="G16" s="14">
        <f>[1]Leht1!$A$72</f>
        <v>7880034</v>
      </c>
    </row>
    <row r="17" spans="1:9" ht="55.5" customHeight="1" x14ac:dyDescent="0.25">
      <c r="A17" s="11">
        <v>2025</v>
      </c>
      <c r="B17" s="29" t="s">
        <v>62</v>
      </c>
      <c r="C17" s="13">
        <v>2500</v>
      </c>
      <c r="D17" s="13">
        <v>52000</v>
      </c>
      <c r="E17" s="12" t="s">
        <v>39</v>
      </c>
      <c r="F17" s="29"/>
      <c r="G17" s="24">
        <f>[1]Leht1!$A$228</f>
        <v>7160010</v>
      </c>
      <c r="I17" s="4"/>
    </row>
    <row r="18" spans="1:9" ht="48.75" customHeight="1" x14ac:dyDescent="0.25">
      <c r="A18" s="11">
        <v>2025</v>
      </c>
      <c r="B18" s="12" t="s">
        <v>88</v>
      </c>
      <c r="C18" s="12">
        <v>610</v>
      </c>
      <c r="D18" s="13">
        <v>12000</v>
      </c>
      <c r="E18" s="12" t="s">
        <v>146</v>
      </c>
      <c r="F18" s="12"/>
      <c r="G18" s="14">
        <f>[1]Leht1!$A$190</f>
        <v>7880048</v>
      </c>
    </row>
    <row r="19" spans="1:9" ht="35.25" customHeight="1" x14ac:dyDescent="0.25">
      <c r="A19" s="11">
        <v>2025</v>
      </c>
      <c r="B19" s="12" t="s">
        <v>52</v>
      </c>
      <c r="C19" s="12">
        <v>320</v>
      </c>
      <c r="D19" s="13">
        <v>8000</v>
      </c>
      <c r="E19" s="12" t="s">
        <v>53</v>
      </c>
      <c r="F19" s="12"/>
      <c r="G19" s="14">
        <f>[1]Leht1!$A$68</f>
        <v>7880020</v>
      </c>
      <c r="H19" s="10"/>
    </row>
    <row r="20" spans="1:9" ht="50.25" customHeight="1" x14ac:dyDescent="0.25">
      <c r="A20" s="11">
        <v>2025</v>
      </c>
      <c r="B20" s="11" t="s">
        <v>34</v>
      </c>
      <c r="C20" s="35">
        <v>3000</v>
      </c>
      <c r="D20" s="35">
        <v>60000</v>
      </c>
      <c r="E20" s="11" t="s">
        <v>111</v>
      </c>
      <c r="F20" s="11" t="s">
        <v>41</v>
      </c>
      <c r="G20" s="14">
        <f>[2]PARANDUSED!$A$512</f>
        <v>7870023</v>
      </c>
    </row>
    <row r="21" spans="1:9" ht="48" customHeight="1" x14ac:dyDescent="0.25">
      <c r="A21" s="11">
        <v>2025</v>
      </c>
      <c r="B21" s="11" t="s">
        <v>103</v>
      </c>
      <c r="C21" s="35">
        <v>2700</v>
      </c>
      <c r="D21" s="35">
        <v>52000</v>
      </c>
      <c r="E21" s="11" t="s">
        <v>40</v>
      </c>
      <c r="F21" s="11" t="s">
        <v>41</v>
      </c>
      <c r="G21" s="14">
        <f>[2]PARANDUSED!$A$474</f>
        <v>7870007</v>
      </c>
    </row>
    <row r="22" spans="1:9" ht="31.5" customHeight="1" x14ac:dyDescent="0.25">
      <c r="A22" s="11">
        <v>2025</v>
      </c>
      <c r="B22" s="11" t="s">
        <v>35</v>
      </c>
      <c r="C22" s="35">
        <v>1050</v>
      </c>
      <c r="D22" s="35">
        <v>22000</v>
      </c>
      <c r="E22" s="11" t="s">
        <v>98</v>
      </c>
      <c r="F22" s="11"/>
      <c r="G22" s="14">
        <f>[1]Leht1!$A$360</f>
        <v>7870062</v>
      </c>
    </row>
    <row r="23" spans="1:9" ht="52.5" customHeight="1" x14ac:dyDescent="0.25">
      <c r="A23" s="11">
        <v>2025</v>
      </c>
      <c r="B23" s="12" t="s">
        <v>42</v>
      </c>
      <c r="C23" s="12">
        <v>1000</v>
      </c>
      <c r="D23" s="13">
        <v>20000</v>
      </c>
      <c r="E23" s="12" t="s">
        <v>108</v>
      </c>
      <c r="F23" s="12" t="s">
        <v>101</v>
      </c>
      <c r="G23" s="14">
        <f>[1]Leht1!$A$6</f>
        <v>7910001</v>
      </c>
    </row>
    <row r="24" spans="1:9" ht="127.5" customHeight="1" x14ac:dyDescent="0.25">
      <c r="A24" s="31">
        <v>2025</v>
      </c>
      <c r="B24" s="12" t="s">
        <v>36</v>
      </c>
      <c r="C24" s="12">
        <v>450</v>
      </c>
      <c r="D24" s="13">
        <v>0</v>
      </c>
      <c r="E24" s="12" t="s">
        <v>8</v>
      </c>
      <c r="F24" s="12" t="s">
        <v>164</v>
      </c>
      <c r="G24" s="14">
        <v>15147</v>
      </c>
    </row>
    <row r="25" spans="1:9" ht="41.25" customHeight="1" x14ac:dyDescent="0.25">
      <c r="A25" s="31">
        <v>2025</v>
      </c>
      <c r="B25" s="12" t="s">
        <v>162</v>
      </c>
      <c r="C25" s="12">
        <v>185</v>
      </c>
      <c r="D25" s="13">
        <v>120000</v>
      </c>
      <c r="E25" s="12" t="s">
        <v>163</v>
      </c>
      <c r="F25" s="12"/>
      <c r="G25" s="14">
        <v>7910102</v>
      </c>
    </row>
    <row r="26" spans="1:9" ht="31.5" customHeight="1" x14ac:dyDescent="0.25">
      <c r="A26" s="16">
        <v>2025</v>
      </c>
      <c r="B26" s="16" t="s">
        <v>87</v>
      </c>
      <c r="C26" s="17"/>
      <c r="D26" s="17">
        <f>SUM(D13:D25)</f>
        <v>1881000</v>
      </c>
      <c r="E26" s="16"/>
      <c r="F26" s="16"/>
      <c r="G26" s="21"/>
    </row>
    <row r="27" spans="1:9" ht="45.75" customHeight="1" x14ac:dyDescent="0.25">
      <c r="A27" s="11">
        <v>2026</v>
      </c>
      <c r="B27" s="11" t="s">
        <v>45</v>
      </c>
      <c r="C27" s="35">
        <v>1000</v>
      </c>
      <c r="D27" s="35">
        <v>900000</v>
      </c>
      <c r="E27" s="11" t="s">
        <v>152</v>
      </c>
      <c r="F27" s="11" t="s">
        <v>11</v>
      </c>
      <c r="G27" s="14">
        <f>[1]Leht1!$A$6</f>
        <v>7910001</v>
      </c>
    </row>
    <row r="28" spans="1:9" ht="45.75" customHeight="1" x14ac:dyDescent="0.25">
      <c r="A28" s="11">
        <v>2026</v>
      </c>
      <c r="B28" s="12" t="s">
        <v>46</v>
      </c>
      <c r="C28" s="12">
        <v>210</v>
      </c>
      <c r="D28" s="13">
        <v>120000</v>
      </c>
      <c r="E28" s="12" t="s">
        <v>47</v>
      </c>
      <c r="F28" s="12" t="s">
        <v>9</v>
      </c>
      <c r="G28" s="14">
        <f>[1]Leht1!$A$72</f>
        <v>7880034</v>
      </c>
    </row>
    <row r="29" spans="1:9" ht="45.75" customHeight="1" x14ac:dyDescent="0.25">
      <c r="A29" s="11">
        <v>2026</v>
      </c>
      <c r="B29" s="12" t="s">
        <v>54</v>
      </c>
      <c r="C29" s="12">
        <v>1335</v>
      </c>
      <c r="D29" s="13">
        <v>20000</v>
      </c>
      <c r="E29" s="12" t="s">
        <v>109</v>
      </c>
      <c r="F29" s="12" t="s">
        <v>64</v>
      </c>
      <c r="G29" s="14">
        <f>[1]Leht1!$A$7</f>
        <v>7910004</v>
      </c>
    </row>
    <row r="30" spans="1:9" ht="49.5" customHeight="1" x14ac:dyDescent="0.25">
      <c r="A30" s="11">
        <v>2026</v>
      </c>
      <c r="B30" s="12" t="s">
        <v>51</v>
      </c>
      <c r="C30" s="12">
        <v>170</v>
      </c>
      <c r="D30" s="36">
        <v>30000</v>
      </c>
      <c r="E30" s="37" t="s">
        <v>50</v>
      </c>
      <c r="F30" s="38"/>
      <c r="G30" s="14">
        <v>7910092</v>
      </c>
    </row>
    <row r="31" spans="1:9" ht="31.5" customHeight="1" x14ac:dyDescent="0.25">
      <c r="A31" s="16">
        <v>2026</v>
      </c>
      <c r="B31" s="16" t="s">
        <v>87</v>
      </c>
      <c r="C31" s="17"/>
      <c r="D31" s="17">
        <f>SUM(D27:D30)</f>
        <v>1070000</v>
      </c>
      <c r="E31" s="16"/>
      <c r="F31" s="16"/>
      <c r="G31" s="21"/>
    </row>
    <row r="32" spans="1:9" ht="49.5" customHeight="1" x14ac:dyDescent="0.25">
      <c r="A32" s="11">
        <v>2027</v>
      </c>
      <c r="B32" s="12" t="s">
        <v>79</v>
      </c>
      <c r="C32" s="35">
        <v>1541</v>
      </c>
      <c r="D32" s="13">
        <v>1000000</v>
      </c>
      <c r="E32" s="12" t="s">
        <v>128</v>
      </c>
      <c r="F32" s="12" t="s">
        <v>15</v>
      </c>
      <c r="G32" s="24">
        <f>[1]Leht1!$A$7</f>
        <v>7910004</v>
      </c>
    </row>
    <row r="33" spans="1:7" ht="50.25" customHeight="1" x14ac:dyDescent="0.25">
      <c r="A33" s="11">
        <v>2027</v>
      </c>
      <c r="B33" s="11" t="s">
        <v>49</v>
      </c>
      <c r="C33" s="34">
        <v>370</v>
      </c>
      <c r="D33" s="35">
        <v>55000</v>
      </c>
      <c r="E33" s="11" t="s">
        <v>153</v>
      </c>
      <c r="F33" s="11"/>
      <c r="G33" s="14">
        <f>[1]Leht1!$A$177</f>
        <v>7880029</v>
      </c>
    </row>
    <row r="34" spans="1:7" ht="31.5" customHeight="1" x14ac:dyDescent="0.25">
      <c r="A34" s="11">
        <v>2027</v>
      </c>
      <c r="B34" s="11" t="s">
        <v>55</v>
      </c>
      <c r="C34" s="34">
        <v>820</v>
      </c>
      <c r="D34" s="35">
        <v>17000</v>
      </c>
      <c r="E34" s="11" t="s">
        <v>56</v>
      </c>
      <c r="F34" s="11" t="s">
        <v>12</v>
      </c>
      <c r="G34" s="24">
        <f>[1]Leht1!$A$12</f>
        <v>7910031</v>
      </c>
    </row>
    <row r="35" spans="1:7" ht="40.5" customHeight="1" x14ac:dyDescent="0.25">
      <c r="A35" s="11">
        <v>2027</v>
      </c>
      <c r="B35" s="11" t="s">
        <v>57</v>
      </c>
      <c r="C35" s="34">
        <v>240</v>
      </c>
      <c r="D35" s="35">
        <v>10000</v>
      </c>
      <c r="E35" s="11" t="s">
        <v>144</v>
      </c>
      <c r="F35" s="11" t="s">
        <v>7</v>
      </c>
      <c r="G35" s="24">
        <f>[1]Leht1!$A$166</f>
        <v>7880014</v>
      </c>
    </row>
    <row r="36" spans="1:7" ht="40.5" customHeight="1" x14ac:dyDescent="0.25">
      <c r="A36" s="11">
        <v>2027</v>
      </c>
      <c r="B36" s="39" t="s">
        <v>135</v>
      </c>
      <c r="C36" s="40">
        <v>975</v>
      </c>
      <c r="D36" s="41">
        <v>19500</v>
      </c>
      <c r="E36" s="12" t="s">
        <v>136</v>
      </c>
      <c r="F36" s="39"/>
      <c r="G36" s="42">
        <f>[1]Leht1!$A$222</f>
        <v>7160001</v>
      </c>
    </row>
    <row r="37" spans="1:7" ht="64.5" customHeight="1" x14ac:dyDescent="0.25">
      <c r="A37" s="39">
        <v>2027</v>
      </c>
      <c r="B37" s="39" t="s">
        <v>89</v>
      </c>
      <c r="C37" s="40">
        <v>110</v>
      </c>
      <c r="D37" s="41">
        <v>20000</v>
      </c>
      <c r="E37" s="39" t="s">
        <v>10</v>
      </c>
      <c r="F37" s="39" t="s">
        <v>63</v>
      </c>
      <c r="G37" s="43">
        <v>7880017</v>
      </c>
    </row>
    <row r="38" spans="1:7" ht="48" customHeight="1" x14ac:dyDescent="0.25">
      <c r="A38" s="39">
        <v>2027</v>
      </c>
      <c r="B38" s="44" t="s">
        <v>125</v>
      </c>
      <c r="C38" s="40">
        <v>1225</v>
      </c>
      <c r="D38" s="41">
        <v>25000</v>
      </c>
      <c r="E38" s="44" t="s">
        <v>126</v>
      </c>
      <c r="F38" s="44"/>
      <c r="G38" s="42"/>
    </row>
    <row r="39" spans="1:7" ht="51.75" customHeight="1" x14ac:dyDescent="0.25">
      <c r="A39" s="39">
        <v>2027</v>
      </c>
      <c r="B39" s="44" t="s">
        <v>124</v>
      </c>
      <c r="C39" s="40">
        <v>500</v>
      </c>
      <c r="D39" s="41">
        <v>13000</v>
      </c>
      <c r="E39" s="11" t="s">
        <v>94</v>
      </c>
      <c r="F39" s="44"/>
      <c r="G39" s="42">
        <f>[2]PARANDUSED!$A$33</f>
        <v>4000001</v>
      </c>
    </row>
    <row r="40" spans="1:7" ht="141" customHeight="1" x14ac:dyDescent="0.25">
      <c r="A40" s="11">
        <v>2027</v>
      </c>
      <c r="B40" s="31" t="s">
        <v>100</v>
      </c>
      <c r="C40" s="34">
        <v>4900</v>
      </c>
      <c r="D40" s="35">
        <v>1200000</v>
      </c>
      <c r="E40" s="31" t="s">
        <v>140</v>
      </c>
      <c r="F40" s="31" t="s">
        <v>132</v>
      </c>
      <c r="G40" s="24"/>
    </row>
    <row r="41" spans="1:7" ht="141" customHeight="1" thickBot="1" x14ac:dyDescent="0.3">
      <c r="A41" s="39">
        <v>2027</v>
      </c>
      <c r="B41" s="44" t="s">
        <v>99</v>
      </c>
      <c r="C41" s="40">
        <v>1550</v>
      </c>
      <c r="D41" s="41">
        <v>350000</v>
      </c>
      <c r="E41" s="44" t="s">
        <v>139</v>
      </c>
      <c r="F41" s="44" t="s">
        <v>132</v>
      </c>
      <c r="G41" s="42"/>
    </row>
    <row r="42" spans="1:7" ht="38.25" customHeight="1" x14ac:dyDescent="0.25">
      <c r="A42" s="15">
        <v>2027</v>
      </c>
      <c r="B42" s="18" t="s">
        <v>87</v>
      </c>
      <c r="C42" s="19"/>
      <c r="D42" s="20">
        <f>SUM(D32:D41)</f>
        <v>2709500</v>
      </c>
      <c r="E42" s="18"/>
      <c r="F42" s="18"/>
      <c r="G42" s="22"/>
    </row>
    <row r="43" spans="1:7" ht="31.5" customHeight="1" x14ac:dyDescent="0.25">
      <c r="A43" s="11" t="s">
        <v>121</v>
      </c>
      <c r="B43" s="11" t="s">
        <v>31</v>
      </c>
      <c r="C43" s="34">
        <v>260</v>
      </c>
      <c r="D43" s="13">
        <v>160000</v>
      </c>
      <c r="E43" s="31" t="s">
        <v>96</v>
      </c>
      <c r="F43" s="11"/>
      <c r="G43" s="24">
        <f>[1]Leht1!$A$13</f>
        <v>7910041</v>
      </c>
    </row>
    <row r="44" spans="1:7" ht="43.5" customHeight="1" x14ac:dyDescent="0.25">
      <c r="A44" s="11" t="s">
        <v>121</v>
      </c>
      <c r="B44" s="11" t="s">
        <v>65</v>
      </c>
      <c r="C44" s="34">
        <v>760</v>
      </c>
      <c r="D44" s="13">
        <v>17000</v>
      </c>
      <c r="E44" s="11" t="s">
        <v>94</v>
      </c>
      <c r="F44" s="11"/>
      <c r="G44" s="24">
        <f>[1]Leht1!$A$57</f>
        <v>7910077</v>
      </c>
    </row>
    <row r="45" spans="1:7" ht="42.75" customHeight="1" x14ac:dyDescent="0.25">
      <c r="A45" s="11" t="s">
        <v>121</v>
      </c>
      <c r="B45" s="11" t="s">
        <v>155</v>
      </c>
      <c r="C45" s="34">
        <v>530</v>
      </c>
      <c r="D45" s="13">
        <v>12000</v>
      </c>
      <c r="E45" s="11" t="s">
        <v>95</v>
      </c>
      <c r="F45" s="11"/>
      <c r="G45" s="24">
        <f>[1]Leht1!$A$63</f>
        <v>7910092</v>
      </c>
    </row>
    <row r="46" spans="1:7" ht="45.75" customHeight="1" x14ac:dyDescent="0.25">
      <c r="A46" s="11" t="s">
        <v>121</v>
      </c>
      <c r="B46" s="11" t="s">
        <v>66</v>
      </c>
      <c r="C46" s="35">
        <v>1540</v>
      </c>
      <c r="D46" s="13">
        <v>38500</v>
      </c>
      <c r="E46" s="11" t="s">
        <v>95</v>
      </c>
      <c r="F46" s="11"/>
      <c r="G46" s="24">
        <f>[2]PARANDUSED!$A$558</f>
        <v>7870032</v>
      </c>
    </row>
    <row r="47" spans="1:7" ht="42.75" customHeight="1" x14ac:dyDescent="0.25">
      <c r="A47" s="11" t="s">
        <v>121</v>
      </c>
      <c r="B47" s="11" t="s">
        <v>90</v>
      </c>
      <c r="C47" s="34">
        <v>85</v>
      </c>
      <c r="D47" s="13">
        <v>2000</v>
      </c>
      <c r="E47" s="11" t="s">
        <v>95</v>
      </c>
      <c r="F47" s="11"/>
      <c r="G47" s="24">
        <f>[2]PARANDUSED!$A$633</f>
        <v>7870058</v>
      </c>
    </row>
    <row r="48" spans="1:7" ht="45" customHeight="1" x14ac:dyDescent="0.25">
      <c r="A48" s="11" t="s">
        <v>121</v>
      </c>
      <c r="B48" s="11" t="s">
        <v>91</v>
      </c>
      <c r="C48" s="34">
        <v>370</v>
      </c>
      <c r="D48" s="13">
        <v>8400</v>
      </c>
      <c r="E48" s="11" t="s">
        <v>95</v>
      </c>
      <c r="F48" s="11"/>
      <c r="G48" s="24">
        <f>[2]PARANDUSED!$A$714</f>
        <v>7871003</v>
      </c>
    </row>
    <row r="49" spans="1:7" ht="31.5" customHeight="1" x14ac:dyDescent="0.25">
      <c r="A49" s="11" t="s">
        <v>121</v>
      </c>
      <c r="B49" s="11" t="s">
        <v>67</v>
      </c>
      <c r="C49" s="35">
        <v>1350</v>
      </c>
      <c r="D49" s="13">
        <v>33750</v>
      </c>
      <c r="E49" s="11" t="s">
        <v>93</v>
      </c>
      <c r="F49" s="11"/>
      <c r="G49" s="24">
        <f>[2]PARANDUSED!$A$628</f>
        <v>7870055</v>
      </c>
    </row>
    <row r="50" spans="1:7" ht="44.25" customHeight="1" x14ac:dyDescent="0.25">
      <c r="A50" s="11" t="s">
        <v>121</v>
      </c>
      <c r="B50" s="11" t="s">
        <v>92</v>
      </c>
      <c r="C50" s="34">
        <v>400</v>
      </c>
      <c r="D50" s="13">
        <v>11000</v>
      </c>
      <c r="E50" s="11" t="s">
        <v>95</v>
      </c>
      <c r="F50" s="11"/>
      <c r="G50" s="24" t="s">
        <v>156</v>
      </c>
    </row>
    <row r="51" spans="1:7" ht="31.5" customHeight="1" x14ac:dyDescent="0.25">
      <c r="A51" s="11" t="s">
        <v>121</v>
      </c>
      <c r="B51" s="11" t="s">
        <v>70</v>
      </c>
      <c r="C51" s="34">
        <v>217</v>
      </c>
      <c r="D51" s="13">
        <v>8500</v>
      </c>
      <c r="E51" s="11" t="s">
        <v>37</v>
      </c>
      <c r="F51" s="11" t="s">
        <v>18</v>
      </c>
      <c r="G51" s="24" t="s">
        <v>157</v>
      </c>
    </row>
    <row r="52" spans="1:7" ht="31.5" customHeight="1" x14ac:dyDescent="0.25">
      <c r="A52" s="11" t="s">
        <v>121</v>
      </c>
      <c r="B52" s="11" t="s">
        <v>69</v>
      </c>
      <c r="C52" s="35">
        <v>1280</v>
      </c>
      <c r="D52" s="13">
        <v>25000</v>
      </c>
      <c r="E52" s="11" t="s">
        <v>106</v>
      </c>
      <c r="F52" s="11" t="s">
        <v>19</v>
      </c>
      <c r="G52" s="24">
        <f>[2]PARANDUSED!$A$1242</f>
        <v>7915004</v>
      </c>
    </row>
    <row r="53" spans="1:7" ht="31.5" customHeight="1" x14ac:dyDescent="0.25">
      <c r="A53" s="11" t="s">
        <v>121</v>
      </c>
      <c r="B53" s="45" t="s">
        <v>68</v>
      </c>
      <c r="C53" s="46">
        <v>290</v>
      </c>
      <c r="D53" s="47">
        <v>14000</v>
      </c>
      <c r="E53" s="11" t="s">
        <v>20</v>
      </c>
      <c r="F53" s="45" t="s">
        <v>21</v>
      </c>
      <c r="G53" s="14">
        <f>[2]PARANDUSED!$A$1214</f>
        <v>7910106</v>
      </c>
    </row>
    <row r="54" spans="1:7" ht="44.25" customHeight="1" x14ac:dyDescent="0.25">
      <c r="A54" s="11" t="s">
        <v>121</v>
      </c>
      <c r="B54" s="45" t="s">
        <v>71</v>
      </c>
      <c r="C54" s="46">
        <v>305</v>
      </c>
      <c r="D54" s="47">
        <v>8200</v>
      </c>
      <c r="E54" s="11" t="s">
        <v>94</v>
      </c>
      <c r="F54" s="45"/>
      <c r="G54" s="14">
        <f>[2]Leht1!$A$1014</f>
        <v>7885006</v>
      </c>
    </row>
    <row r="55" spans="1:7" ht="45.75" customHeight="1" x14ac:dyDescent="0.25">
      <c r="A55" s="11" t="s">
        <v>121</v>
      </c>
      <c r="B55" s="45" t="s">
        <v>72</v>
      </c>
      <c r="C55" s="46">
        <v>660</v>
      </c>
      <c r="D55" s="47">
        <v>17800</v>
      </c>
      <c r="E55" s="11" t="s">
        <v>94</v>
      </c>
      <c r="F55" s="45"/>
      <c r="G55" s="14">
        <f>[2]Leht1!$A$957</f>
        <v>7880038</v>
      </c>
    </row>
    <row r="56" spans="1:7" ht="48" customHeight="1" x14ac:dyDescent="0.25">
      <c r="A56" s="11" t="s">
        <v>121</v>
      </c>
      <c r="B56" s="11" t="s">
        <v>73</v>
      </c>
      <c r="C56" s="46">
        <v>600</v>
      </c>
      <c r="D56" s="47">
        <v>16200</v>
      </c>
      <c r="E56" s="11" t="s">
        <v>94</v>
      </c>
      <c r="F56" s="45"/>
      <c r="G56" s="14">
        <f>[2]Leht1!$A$967</f>
        <v>7880042</v>
      </c>
    </row>
    <row r="57" spans="1:7" ht="31.5" customHeight="1" x14ac:dyDescent="0.25">
      <c r="A57" s="11" t="s">
        <v>121</v>
      </c>
      <c r="B57" s="11" t="s">
        <v>61</v>
      </c>
      <c r="C57" s="46">
        <v>925</v>
      </c>
      <c r="D57" s="47">
        <v>25000</v>
      </c>
      <c r="E57" s="11" t="s">
        <v>94</v>
      </c>
      <c r="F57" s="45"/>
      <c r="G57" s="14">
        <f>[2]Leht1!$A$960</f>
        <v>7880039</v>
      </c>
    </row>
    <row r="58" spans="1:7" ht="31.5" customHeight="1" x14ac:dyDescent="0.25">
      <c r="A58" s="11" t="s">
        <v>121</v>
      </c>
      <c r="B58" s="45" t="s">
        <v>74</v>
      </c>
      <c r="C58" s="46">
        <v>250</v>
      </c>
      <c r="D58" s="47">
        <v>10000</v>
      </c>
      <c r="E58" s="11" t="s">
        <v>22</v>
      </c>
      <c r="F58" s="45" t="s">
        <v>7</v>
      </c>
      <c r="G58" s="14">
        <f>[2]Leht1!$A$905</f>
        <v>7880009</v>
      </c>
    </row>
    <row r="59" spans="1:7" ht="47.25" customHeight="1" x14ac:dyDescent="0.25">
      <c r="A59" s="11" t="s">
        <v>121</v>
      </c>
      <c r="B59" s="45" t="s">
        <v>75</v>
      </c>
      <c r="C59" s="46">
        <v>210</v>
      </c>
      <c r="D59" s="47">
        <v>50000</v>
      </c>
      <c r="E59" s="45" t="s">
        <v>29</v>
      </c>
      <c r="F59" s="45"/>
      <c r="G59" s="14">
        <f>[2]Leht1!$A$988</f>
        <v>7880059</v>
      </c>
    </row>
    <row r="60" spans="1:7" ht="49.5" customHeight="1" x14ac:dyDescent="0.25">
      <c r="A60" s="11" t="s">
        <v>121</v>
      </c>
      <c r="B60" s="45" t="s">
        <v>77</v>
      </c>
      <c r="C60" s="46">
        <v>130</v>
      </c>
      <c r="D60" s="47">
        <v>30000</v>
      </c>
      <c r="E60" s="45" t="s">
        <v>29</v>
      </c>
      <c r="F60" s="45"/>
      <c r="G60" s="14">
        <f>[2]Leht1!$A$913</f>
        <v>7880014</v>
      </c>
    </row>
    <row r="61" spans="1:7" ht="48" customHeight="1" x14ac:dyDescent="0.25">
      <c r="A61" s="11" t="s">
        <v>121</v>
      </c>
      <c r="B61" s="12" t="s">
        <v>78</v>
      </c>
      <c r="C61" s="34">
        <v>820</v>
      </c>
      <c r="D61" s="13">
        <v>400000</v>
      </c>
      <c r="E61" s="12" t="s">
        <v>13</v>
      </c>
      <c r="F61" s="12" t="s">
        <v>14</v>
      </c>
      <c r="G61" s="24">
        <f>[2]Leht1!$A$1087</f>
        <v>7910031</v>
      </c>
    </row>
    <row r="62" spans="1:7" ht="51" customHeight="1" x14ac:dyDescent="0.25">
      <c r="A62" s="11" t="s">
        <v>121</v>
      </c>
      <c r="B62" s="12" t="s">
        <v>80</v>
      </c>
      <c r="C62" s="34">
        <v>415</v>
      </c>
      <c r="D62" s="13">
        <v>200000</v>
      </c>
      <c r="E62" s="12" t="s">
        <v>76</v>
      </c>
      <c r="F62" s="12" t="s">
        <v>21</v>
      </c>
      <c r="G62" s="24">
        <f>[2]Leht1!$A$1160</f>
        <v>7910074</v>
      </c>
    </row>
    <row r="63" spans="1:7" ht="45.75" customHeight="1" x14ac:dyDescent="0.25">
      <c r="A63" s="11" t="s">
        <v>121</v>
      </c>
      <c r="B63" s="12" t="s">
        <v>74</v>
      </c>
      <c r="C63" s="34">
        <v>245</v>
      </c>
      <c r="D63" s="13">
        <v>100000</v>
      </c>
      <c r="E63" s="12" t="s">
        <v>28</v>
      </c>
      <c r="F63" s="12"/>
      <c r="G63" s="24">
        <f>[2]Leht1!$A$905</f>
        <v>7880009</v>
      </c>
    </row>
    <row r="64" spans="1:7" ht="42" customHeight="1" x14ac:dyDescent="0.25">
      <c r="A64" s="11" t="s">
        <v>121</v>
      </c>
      <c r="B64" s="12" t="s">
        <v>81</v>
      </c>
      <c r="C64" s="34">
        <v>475</v>
      </c>
      <c r="D64" s="13">
        <v>200000</v>
      </c>
      <c r="E64" s="12" t="s">
        <v>134</v>
      </c>
      <c r="F64" s="12" t="s">
        <v>60</v>
      </c>
      <c r="G64" s="24">
        <f>[2]Leht1!$A$1077</f>
        <v>7910025</v>
      </c>
    </row>
    <row r="65" spans="1:7" ht="47.25" customHeight="1" x14ac:dyDescent="0.25">
      <c r="A65" s="11" t="s">
        <v>121</v>
      </c>
      <c r="B65" s="12" t="s">
        <v>82</v>
      </c>
      <c r="C65" s="34">
        <v>180</v>
      </c>
      <c r="D65" s="13">
        <v>90000</v>
      </c>
      <c r="E65" s="12" t="s">
        <v>16</v>
      </c>
      <c r="F65" s="12" t="s">
        <v>17</v>
      </c>
      <c r="G65" s="24">
        <f>[2]Leht1!$A$1166</f>
        <v>7910078</v>
      </c>
    </row>
    <row r="66" spans="1:7" ht="33.75" customHeight="1" x14ac:dyDescent="0.25">
      <c r="A66" s="11" t="s">
        <v>121</v>
      </c>
      <c r="B66" s="12" t="s">
        <v>83</v>
      </c>
      <c r="C66" s="34">
        <v>140</v>
      </c>
      <c r="D66" s="13">
        <v>70000</v>
      </c>
      <c r="E66" s="12" t="s">
        <v>20</v>
      </c>
      <c r="F66" s="12" t="s">
        <v>21</v>
      </c>
      <c r="G66" s="24">
        <f>[2]Leht1!$A$1150</f>
        <v>7910067</v>
      </c>
    </row>
    <row r="67" spans="1:7" ht="51" customHeight="1" x14ac:dyDescent="0.25">
      <c r="A67" s="11" t="s">
        <v>121</v>
      </c>
      <c r="B67" s="12" t="s">
        <v>85</v>
      </c>
      <c r="C67" s="46"/>
      <c r="D67" s="47">
        <v>50000</v>
      </c>
      <c r="E67" s="12" t="s">
        <v>24</v>
      </c>
      <c r="F67" s="12" t="s">
        <v>23</v>
      </c>
      <c r="G67" s="14"/>
    </row>
    <row r="68" spans="1:7" ht="50.25" customHeight="1" x14ac:dyDescent="0.25">
      <c r="A68" s="11" t="s">
        <v>121</v>
      </c>
      <c r="B68" s="12" t="s">
        <v>84</v>
      </c>
      <c r="C68" s="34"/>
      <c r="D68" s="13">
        <v>10000</v>
      </c>
      <c r="E68" s="12" t="s">
        <v>26</v>
      </c>
      <c r="F68" s="12" t="s">
        <v>25</v>
      </c>
      <c r="G68" s="24"/>
    </row>
    <row r="69" spans="1:7" ht="48" customHeight="1" x14ac:dyDescent="0.25">
      <c r="A69" s="11" t="s">
        <v>121</v>
      </c>
      <c r="B69" s="12" t="s">
        <v>86</v>
      </c>
      <c r="C69" s="34"/>
      <c r="D69" s="13">
        <v>12000</v>
      </c>
      <c r="E69" s="12" t="s">
        <v>27</v>
      </c>
      <c r="F69" s="12" t="s">
        <v>25</v>
      </c>
      <c r="G69" s="24"/>
    </row>
    <row r="70" spans="1:7" ht="49.5" customHeight="1" x14ac:dyDescent="0.25">
      <c r="A70" s="11" t="s">
        <v>121</v>
      </c>
      <c r="B70" s="12" t="s">
        <v>85</v>
      </c>
      <c r="C70" s="46"/>
      <c r="D70" s="47">
        <v>400000</v>
      </c>
      <c r="E70" s="12" t="s">
        <v>30</v>
      </c>
      <c r="F70" s="12" t="s">
        <v>97</v>
      </c>
      <c r="G70" s="14"/>
    </row>
    <row r="71" spans="1:7" ht="49.5" customHeight="1" x14ac:dyDescent="0.25">
      <c r="A71" s="11" t="s">
        <v>121</v>
      </c>
      <c r="B71" s="12" t="s">
        <v>84</v>
      </c>
      <c r="C71" s="46"/>
      <c r="D71" s="47">
        <v>300000</v>
      </c>
      <c r="E71" s="12" t="s">
        <v>30</v>
      </c>
      <c r="F71" s="12" t="s">
        <v>97</v>
      </c>
      <c r="G71" s="14"/>
    </row>
    <row r="72" spans="1:7" ht="49.5" customHeight="1" x14ac:dyDescent="0.25">
      <c r="A72" s="11" t="s">
        <v>121</v>
      </c>
      <c r="B72" s="12" t="s">
        <v>86</v>
      </c>
      <c r="C72" s="46"/>
      <c r="D72" s="47">
        <v>300000</v>
      </c>
      <c r="E72" s="12" t="s">
        <v>30</v>
      </c>
      <c r="F72" s="12" t="s">
        <v>97</v>
      </c>
      <c r="G72" s="14"/>
    </row>
    <row r="73" spans="1:7" ht="49.5" customHeight="1" x14ac:dyDescent="0.25">
      <c r="A73" s="11" t="s">
        <v>121</v>
      </c>
      <c r="B73" s="12" t="s">
        <v>133</v>
      </c>
      <c r="C73" s="46"/>
      <c r="D73" s="47"/>
      <c r="E73" s="11" t="s">
        <v>94</v>
      </c>
      <c r="F73" s="12"/>
      <c r="G73" s="14">
        <f>[2]Leht1!$A$268</f>
        <v>4000252</v>
      </c>
    </row>
    <row r="74" spans="1:7" ht="49.5" customHeight="1" x14ac:dyDescent="0.25">
      <c r="A74" s="11" t="s">
        <v>121</v>
      </c>
      <c r="B74" s="12" t="s">
        <v>113</v>
      </c>
      <c r="C74" s="46">
        <v>300</v>
      </c>
      <c r="D74" s="47">
        <v>10000</v>
      </c>
      <c r="E74" s="11" t="s">
        <v>94</v>
      </c>
      <c r="F74" s="12"/>
      <c r="G74" s="14">
        <f>[2]Leht1!$A$504</f>
        <v>7870012</v>
      </c>
    </row>
    <row r="75" spans="1:7" ht="49.5" customHeight="1" x14ac:dyDescent="0.25">
      <c r="A75" s="11" t="s">
        <v>121</v>
      </c>
      <c r="B75" s="12" t="s">
        <v>116</v>
      </c>
      <c r="C75" s="46">
        <v>330</v>
      </c>
      <c r="D75" s="47">
        <v>10000</v>
      </c>
      <c r="E75" s="11" t="s">
        <v>117</v>
      </c>
      <c r="F75" s="12"/>
      <c r="G75" s="14">
        <f>[2]Leht1!$A$743</f>
        <v>7871012</v>
      </c>
    </row>
    <row r="76" spans="1:7" ht="49.5" customHeight="1" x14ac:dyDescent="0.25">
      <c r="A76" s="11" t="s">
        <v>121</v>
      </c>
      <c r="B76" s="12" t="s">
        <v>114</v>
      </c>
      <c r="C76" s="48">
        <v>1000</v>
      </c>
      <c r="D76" s="47">
        <v>30000</v>
      </c>
      <c r="E76" s="5" t="s">
        <v>112</v>
      </c>
      <c r="F76" s="12"/>
      <c r="G76" s="14">
        <f>[2]Leht1!$A$75</f>
        <v>4000014</v>
      </c>
    </row>
    <row r="77" spans="1:7" ht="47.25" customHeight="1" x14ac:dyDescent="0.25">
      <c r="A77" s="11" t="s">
        <v>121</v>
      </c>
      <c r="B77" s="12" t="s">
        <v>115</v>
      </c>
      <c r="C77" s="46">
        <v>630</v>
      </c>
      <c r="D77" s="47">
        <v>20000</v>
      </c>
      <c r="E77" s="11" t="s">
        <v>94</v>
      </c>
      <c r="F77" s="12"/>
      <c r="G77" s="14">
        <f>[2]Leht1!$A$396</f>
        <v>7160028</v>
      </c>
    </row>
    <row r="78" spans="1:7" ht="80.25" customHeight="1" x14ac:dyDescent="0.25">
      <c r="A78" s="11" t="s">
        <v>121</v>
      </c>
      <c r="B78" s="12" t="s">
        <v>137</v>
      </c>
      <c r="C78" s="49">
        <v>4500</v>
      </c>
      <c r="D78" s="47">
        <v>1500000</v>
      </c>
      <c r="E78" s="44" t="s">
        <v>145</v>
      </c>
      <c r="F78" s="12"/>
      <c r="G78" s="14"/>
    </row>
    <row r="79" spans="1:7" ht="80.25" customHeight="1" x14ac:dyDescent="0.25">
      <c r="A79" s="11" t="s">
        <v>121</v>
      </c>
      <c r="B79" s="12" t="s">
        <v>138</v>
      </c>
      <c r="C79" s="34" t="s">
        <v>141</v>
      </c>
      <c r="D79" s="47">
        <v>2500000</v>
      </c>
      <c r="E79" s="44" t="s">
        <v>145</v>
      </c>
      <c r="F79" s="12"/>
      <c r="G79" s="14"/>
    </row>
    <row r="80" spans="1:7" ht="31.5" x14ac:dyDescent="0.25">
      <c r="A80" s="16" t="s">
        <v>121</v>
      </c>
      <c r="B80" s="12"/>
      <c r="C80" s="46"/>
      <c r="D80" s="50">
        <f>SUM(D43:D79)</f>
        <v>6689350</v>
      </c>
      <c r="E80" s="12"/>
      <c r="F80" s="12"/>
      <c r="G80" s="14"/>
    </row>
    <row r="81" spans="1:7" ht="16.5" thickBot="1" x14ac:dyDescent="0.3">
      <c r="A81" s="16"/>
      <c r="B81" s="51"/>
      <c r="C81" s="52"/>
      <c r="D81" s="53"/>
      <c r="E81" s="54"/>
      <c r="F81" s="54"/>
      <c r="G81" s="52"/>
    </row>
    <row r="82" spans="1:7" s="4" customFormat="1" x14ac:dyDescent="0.25">
      <c r="A82" s="55"/>
      <c r="B82" s="56" t="s">
        <v>118</v>
      </c>
      <c r="C82" s="57"/>
      <c r="D82" s="58">
        <f>D12+D26+D31+D42+D80</f>
        <v>12796850</v>
      </c>
      <c r="E82" s="55"/>
      <c r="F82" s="55"/>
      <c r="G82" s="59"/>
    </row>
    <row r="83" spans="1:7" x14ac:dyDescent="0.25">
      <c r="A83" s="4"/>
      <c r="B83" s="4"/>
      <c r="C83" s="4"/>
      <c r="D83" s="4"/>
      <c r="E83" s="4"/>
      <c r="F83" s="4"/>
      <c r="G83" s="23"/>
    </row>
    <row r="84" spans="1:7" x14ac:dyDescent="0.25">
      <c r="A84" s="4"/>
      <c r="B84" s="4"/>
      <c r="C84" s="4"/>
      <c r="D84" s="4"/>
      <c r="E84" s="4"/>
      <c r="F84" s="4"/>
      <c r="G84" s="23"/>
    </row>
    <row r="85" spans="1:7" x14ac:dyDescent="0.25">
      <c r="B85" s="9"/>
      <c r="E85" s="4"/>
    </row>
    <row r="86" spans="1:7" x14ac:dyDescent="0.25">
      <c r="B86" s="4"/>
      <c r="E86" s="4"/>
    </row>
  </sheetData>
  <phoneticPr fontId="4" type="noConversion"/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Freienthal</dc:creator>
  <cp:lastModifiedBy>Andrus Freienthal</cp:lastModifiedBy>
  <cp:lastPrinted>2024-01-18T07:29:26Z</cp:lastPrinted>
  <dcterms:created xsi:type="dcterms:W3CDTF">2022-10-28T06:27:07Z</dcterms:created>
  <dcterms:modified xsi:type="dcterms:W3CDTF">2024-01-30T14:07:03Z</dcterms:modified>
</cp:coreProperties>
</file>