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/>
  <xr:revisionPtr revIDLastSave="63" documentId="8_{DB9611CC-2424-4582-8F0F-A5A0AB107AA4}" xr6:coauthVersionLast="47" xr6:coauthVersionMax="47" xr10:uidLastSave="{384644F3-952C-4731-81B9-7506BD4C8E31}"/>
  <bookViews>
    <workbookView xWindow="-110" yWindow="-110" windowWidth="19420" windowHeight="11500" xr2:uid="{00000000-000D-0000-FFFF-FFFF00000000}"/>
  </bookViews>
  <sheets>
    <sheet name="Raport" sheetId="1" r:id="rId1"/>
    <sheet name="Tapa" sheetId="2" r:id="rId2"/>
    <sheet name="Tamsalu" sheetId="3" r:id="rId3"/>
    <sheet name="Kompostimisväljak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4" l="1"/>
  <c r="B14" i="4"/>
  <c r="C16" i="4" s="1"/>
  <c r="F40" i="1"/>
  <c r="F39" i="1"/>
  <c r="F41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tc={71F4B147-A4BC-4FD9-BCF7-9AB7A16ED557}</author>
  </authors>
  <commentList>
    <comment ref="F6" authorId="0" shapeId="0" xr:uid="{71F4B147-A4BC-4FD9-BCF7-9AB7A16ED557}">
      <text>
        <t>[Lõimkommentaar]
Teie Exceli versioon võimaldab teil seda lõimkommentaari lugeda, ent kõik sellesse tehtud muudatused eemaldatakse, kui fail avatakse Exceli uuemas versioonis. Lisateavet leiate siit: https://go.microsoft.com/fwlink/?linkid=870924.
Kommentaar:
    See on väga hüpoteetiline summa. 
Vastus:
    Tulu tekib jäätmejaamade vastuvõtu tasuliseks muutmisest.</t>
      </text>
    </comment>
  </commentList>
</comments>
</file>

<file path=xl/sharedStrings.xml><?xml version="1.0" encoding="utf-8"?>
<sst xmlns="http://schemas.openxmlformats.org/spreadsheetml/2006/main" count="99" uniqueCount="66">
  <si>
    <t>Alaeelarve</t>
  </si>
  <si>
    <t>Tegevusala</t>
  </si>
  <si>
    <t>Tegevusvaldkond</t>
  </si>
  <si>
    <t>EA osa</t>
  </si>
  <si>
    <t>Konto</t>
  </si>
  <si>
    <t xml:space="preserve">2027
Eelarveaasta 
Ettepanekute lugemine (finantsjuht) (A) </t>
  </si>
  <si>
    <t xml:space="preserve">2026
Eelarveaasta
Koondeelarve (B) </t>
  </si>
  <si>
    <t xml:space="preserve">2026
Eelarveaasta
Täitmine 2026 (C) </t>
  </si>
  <si>
    <t xml:space="preserve">2025
Eelarveaasta
Täitmine 2025 (D) </t>
  </si>
  <si>
    <t>Jäätmekäitlus (sh prügivedu)</t>
  </si>
  <si>
    <t>05100 Jäätmekäitlus</t>
  </si>
  <si>
    <t>05 Keskkonnakaitse</t>
  </si>
  <si>
    <t>1 Põhitegevuse tulud</t>
  </si>
  <si>
    <t>3226 TULU KESKKONNAALASEST TEGEVUSEST</t>
  </si>
  <si>
    <t>35000005 Keskkonnaministeerium</t>
  </si>
  <si>
    <t>2 Põhitegevuse kulud</t>
  </si>
  <si>
    <t>550000 Bürootarbed</t>
  </si>
  <si>
    <t>550010 Sideteenused</t>
  </si>
  <si>
    <t>550012 Pangateenused</t>
  </si>
  <si>
    <t>550200 Uurimis- ja arendustööd</t>
  </si>
  <si>
    <t>551101 Elekter</t>
  </si>
  <si>
    <t>551102 Vesi ja kanalisatsioon</t>
  </si>
  <si>
    <t>551103 Korrashoiu- ja remondimaterjalid, lisaseadmed ja -tarvikud</t>
  </si>
  <si>
    <t>551104 Korrashoiuteenused</t>
  </si>
  <si>
    <t>551105 Valveteenused</t>
  </si>
  <si>
    <t>551106 Remont, restaureerimine, lammutamine</t>
  </si>
  <si>
    <t>551107 Kindlustusmaksed</t>
  </si>
  <si>
    <t>551230 Korrashoiu- ja remondimaterjalid, lisaseadmed ja -tarvikud</t>
  </si>
  <si>
    <t>551240 Korrashoiuteenused</t>
  </si>
  <si>
    <t>551400 Infotehnoloogiline riistvara ja tarvikud</t>
  </si>
  <si>
    <t>551480 Info- ja kommunikatsioonitehnoloogilise riist-ja tarkvara rent ja majutusteenus</t>
  </si>
  <si>
    <t>551500 Inventar ja selle tarvikud</t>
  </si>
  <si>
    <t>4 Investeerimistegevuse kulud</t>
  </si>
  <si>
    <t>1551 Hooned ja rajatised</t>
  </si>
  <si>
    <t>12 kuud</t>
  </si>
  <si>
    <t>maksud</t>
  </si>
  <si>
    <t>Tööjõukulud Tapa Vallahoolduse eelarves:</t>
  </si>
  <si>
    <t>Palgafond kokku</t>
  </si>
  <si>
    <t>Kuluobjekt</t>
  </si>
  <si>
    <t>TAP-13 Loode 32, Tapa Jäätmejaam</t>
  </si>
  <si>
    <t>Tegevusvald-kond</t>
  </si>
  <si>
    <t>TAM-08 Raudtee tn 4, Tamsalu Jäätmejaam</t>
  </si>
  <si>
    <t>KV kokku</t>
  </si>
  <si>
    <t>195,2 tonni</t>
  </si>
  <si>
    <t>jaanuar</t>
  </si>
  <si>
    <t>veebruar</t>
  </si>
  <si>
    <t>märts</t>
  </si>
  <si>
    <t>aprill</t>
  </si>
  <si>
    <t>mai</t>
  </si>
  <si>
    <t>juuni</t>
  </si>
  <si>
    <t>juuli</t>
  </si>
  <si>
    <t>august</t>
  </si>
  <si>
    <t>september</t>
  </si>
  <si>
    <t>oktoober</t>
  </si>
  <si>
    <t>november</t>
  </si>
  <si>
    <t>detsember</t>
  </si>
  <si>
    <t>Tamsalu kompostimiväljaku haldamine</t>
  </si>
  <si>
    <t>Tamsalu kompostimisväljaku bio käitlemine</t>
  </si>
  <si>
    <t>Käitlusmaht</t>
  </si>
  <si>
    <t>2026. aasta käitlus- ja veoandmeid veel ei ole.</t>
  </si>
  <si>
    <t>Operaator Tamsalu</t>
  </si>
  <si>
    <t>Operaator Tapa</t>
  </si>
  <si>
    <t>Operaator kompostimisväljak</t>
  </si>
  <si>
    <t>Operaator (asendus)</t>
  </si>
  <si>
    <t>Jäätmejaamade haldur</t>
  </si>
  <si>
    <t xml:space="preserve">2026
Eelarveaasta
Täitmine 2026 9 kuud (C)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</si>
</sst>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textRotation="90"/>
    </xf>
    <xf numFmtId="0" fontId="1" fillId="0" borderId="0" xfId="0" applyFont="1" applyAlignment="1">
      <alignment horizontal="right" wrapText="1"/>
    </xf>
    <xf numFmtId="4" fontId="2" fillId="0" borderId="0" xfId="0" applyNumberFormat="1" applyFont="1" applyAlignment="1">
      <alignment horizontal="right"/>
    </xf>
    <xf numFmtId="0" fontId="3" fillId="0" borderId="0" xfId="0" applyFont="1"/>
    <xf numFmtId="4" fontId="3" fillId="0" borderId="0" xfId="0" applyNumberFormat="1" applyFont="1" applyAlignment="1">
      <alignment horizontal="right"/>
    </xf>
    <xf numFmtId="0" fontId="4" fillId="0" borderId="0" xfId="0" applyFont="1"/>
    <xf numFmtId="4" fontId="4" fillId="0" borderId="0" xfId="0" applyNumberFormat="1" applyFont="1" applyAlignment="1">
      <alignment horizontal="right"/>
    </xf>
    <xf numFmtId="4" fontId="0" fillId="0" borderId="0" xfId="0" applyNumberFormat="1" applyAlignment="1">
      <alignment horizontal="right"/>
    </xf>
    <xf numFmtId="0" fontId="1" fillId="2" borderId="0" xfId="0" applyFont="1" applyFill="1" applyAlignment="1">
      <alignment horizontal="right" wrapText="1"/>
    </xf>
    <xf numFmtId="4" fontId="2" fillId="2" borderId="0" xfId="0" applyNumberFormat="1" applyFont="1" applyFill="1" applyAlignment="1">
      <alignment horizontal="right"/>
    </xf>
    <xf numFmtId="4" fontId="3" fillId="2" borderId="0" xfId="0" applyNumberFormat="1" applyFont="1" applyFill="1" applyAlignment="1">
      <alignment horizontal="right"/>
    </xf>
    <xf numFmtId="4" fontId="4" fillId="2" borderId="0" xfId="0" applyNumberFormat="1" applyFont="1" applyFill="1" applyAlignment="1">
      <alignment horizontal="right"/>
    </xf>
    <xf numFmtId="4" fontId="0" fillId="2" borderId="0" xfId="0" applyNumberFormat="1" applyFill="1" applyAlignment="1">
      <alignment horizontal="right"/>
    </xf>
    <xf numFmtId="0" fontId="0" fillId="2" borderId="0" xfId="0" applyFill="1"/>
    <xf numFmtId="0" fontId="0" fillId="3" borderId="0" xfId="0" applyFill="1"/>
    <xf numFmtId="0" fontId="0" fillId="0" borderId="0" xfId="0" applyAlignment="1">
      <alignment wrapText="1"/>
    </xf>
    <xf numFmtId="4" fontId="0" fillId="0" borderId="0" xfId="0" applyNumberFormat="1"/>
    <xf numFmtId="0" fontId="0" fillId="4" borderId="1" xfId="0" applyFill="1" applyBorder="1" applyAlignment="1">
      <alignment wrapText="1"/>
    </xf>
    <xf numFmtId="2" fontId="0" fillId="5" borderId="1" xfId="0" applyNumberFormat="1" applyFill="1" applyBorder="1"/>
    <xf numFmtId="2" fontId="0" fillId="0" borderId="1" xfId="0" applyNumberFormat="1" applyBorder="1"/>
    <xf numFmtId="2" fontId="5" fillId="5" borderId="1" xfId="0" applyNumberFormat="1" applyFont="1" applyFill="1" applyBorder="1"/>
    <xf numFmtId="2" fontId="6" fillId="0" borderId="1" xfId="0" applyNumberFormat="1" applyFont="1" applyBorder="1"/>
    <xf numFmtId="2" fontId="6" fillId="0" borderId="0" xfId="0" applyNumberFormat="1" applyFont="1"/>
    <xf numFmtId="0" fontId="6" fillId="4" borderId="2" xfId="0" applyFont="1" applyFill="1" applyBorder="1"/>
    <xf numFmtId="2" fontId="6" fillId="4" borderId="3" xfId="0" applyNumberFormat="1" applyFont="1" applyFill="1" applyBorder="1"/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F6" dT="2026-10-23T07:59:29.15" personId="{00000000-0000-0000-0000-000000000000}" id="{71F4B147-A4BC-4FD9-BCF7-9AB7A16ED557}">
    <text xml:space="preserve">See on väga hüpoteetiline summa. </text>
  </threadedComment>
  <threadedComment ref="F6" dT="2026-10-23T08:28:13.82" personId="{00000000-0000-0000-0000-000000000000}" id="{915CBE6F-264D-427D-87F8-7E2F7FA9BA24}" parentId="{71F4B147-A4BC-4FD9-BCF7-9AB7A16ED557}">
    <text>Tulu tekib jäätmejaamade vastuvõtu tasuliseks muutmisest.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2"/>
  <sheetViews>
    <sheetView tabSelected="1" topLeftCell="E1" workbookViewId="0">
      <pane ySplit="1" topLeftCell="A2" activePane="bottomLeft" state="frozen"/>
      <selection pane="bottomLeft" activeCell="H1" sqref="H1"/>
    </sheetView>
  </sheetViews>
  <sheetFormatPr defaultRowHeight="15" x14ac:dyDescent="0.25"/>
  <cols>
    <col min="1" max="4" width="3.28515625" customWidth="1"/>
    <col min="5" max="5" width="68.28515625" customWidth="1"/>
    <col min="6" max="6" width="42.42578125" style="14" customWidth="1"/>
    <col min="7" max="9" width="42.42578125" customWidth="1"/>
  </cols>
  <sheetData>
    <row r="1" spans="1:10" ht="78" x14ac:dyDescent="0.25">
      <c r="A1" s="1" t="s">
        <v>0</v>
      </c>
      <c r="B1" s="1" t="s">
        <v>1</v>
      </c>
      <c r="C1" s="1" t="s">
        <v>2</v>
      </c>
      <c r="D1" t="s">
        <v>3</v>
      </c>
      <c r="E1" t="s">
        <v>4</v>
      </c>
      <c r="F1" s="9" t="s">
        <v>5</v>
      </c>
      <c r="G1" s="2" t="s">
        <v>6</v>
      </c>
      <c r="H1" s="2" t="s">
        <v>65</v>
      </c>
      <c r="I1" s="2" t="s">
        <v>8</v>
      </c>
      <c r="J1" s="2"/>
    </row>
    <row r="2" spans="1:10" ht="15.75" x14ac:dyDescent="0.25">
      <c r="F2" s="10">
        <v>-233124</v>
      </c>
      <c r="G2" s="3">
        <v>-134524</v>
      </c>
      <c r="H2" s="3">
        <v>-146257.70000000001</v>
      </c>
      <c r="I2" s="3">
        <v>-167640.01</v>
      </c>
    </row>
    <row r="3" spans="1:10" x14ac:dyDescent="0.25">
      <c r="A3" s="4" t="s">
        <v>9</v>
      </c>
      <c r="F3" s="11">
        <v>-233124</v>
      </c>
      <c r="G3" s="5">
        <v>-134524</v>
      </c>
      <c r="H3" s="5">
        <v>-146257.70000000001</v>
      </c>
      <c r="I3" s="5">
        <v>-167640.01</v>
      </c>
    </row>
    <row r="4" spans="1:10" x14ac:dyDescent="0.25">
      <c r="B4" s="6" t="s">
        <v>10</v>
      </c>
      <c r="F4" s="12">
        <v>-233124</v>
      </c>
      <c r="G4" s="7">
        <v>-134524</v>
      </c>
      <c r="H4" s="7">
        <v>-146257.70000000001</v>
      </c>
      <c r="I4" s="7">
        <v>-167640.01</v>
      </c>
    </row>
    <row r="5" spans="1:10" x14ac:dyDescent="0.25">
      <c r="C5" t="s">
        <v>11</v>
      </c>
      <c r="F5" s="13">
        <v>-233124</v>
      </c>
      <c r="G5" s="8">
        <v>-134524</v>
      </c>
      <c r="H5" s="8">
        <v>-146257.70000000001</v>
      </c>
      <c r="I5" s="8">
        <v>-167640.01</v>
      </c>
    </row>
    <row r="6" spans="1:10" x14ac:dyDescent="0.25">
      <c r="D6" t="s">
        <v>12</v>
      </c>
      <c r="F6" s="13">
        <v>70000</v>
      </c>
      <c r="G6" s="8">
        <v>5000</v>
      </c>
      <c r="H6" s="8">
        <v>7443.99</v>
      </c>
      <c r="I6" s="8">
        <v>7902.53</v>
      </c>
    </row>
    <row r="7" spans="1:10" x14ac:dyDescent="0.25">
      <c r="E7" t="s">
        <v>13</v>
      </c>
      <c r="F7" s="13">
        <v>70000</v>
      </c>
      <c r="G7" s="8">
        <v>5000</v>
      </c>
      <c r="H7" s="8">
        <v>7443.99</v>
      </c>
      <c r="I7" s="8">
        <v>4679.54</v>
      </c>
    </row>
    <row r="8" spans="1:10" x14ac:dyDescent="0.25">
      <c r="E8" t="s">
        <v>14</v>
      </c>
      <c r="I8" s="8">
        <v>3222.99</v>
      </c>
    </row>
    <row r="9" spans="1:10" x14ac:dyDescent="0.25">
      <c r="D9" t="s">
        <v>15</v>
      </c>
      <c r="F9" s="13">
        <v>-303124</v>
      </c>
      <c r="G9" s="8">
        <v>-109380</v>
      </c>
      <c r="H9" s="8">
        <v>-123557.29</v>
      </c>
      <c r="I9" s="8">
        <v>-132585.84</v>
      </c>
    </row>
    <row r="10" spans="1:10" x14ac:dyDescent="0.25">
      <c r="E10" t="s">
        <v>16</v>
      </c>
      <c r="I10" s="8">
        <v>-9.67</v>
      </c>
    </row>
    <row r="11" spans="1:10" x14ac:dyDescent="0.25">
      <c r="E11" t="s">
        <v>17</v>
      </c>
      <c r="F11" s="13">
        <v>-1008</v>
      </c>
      <c r="H11" s="8">
        <v>-370.4</v>
      </c>
      <c r="I11" s="8">
        <v>-334.79</v>
      </c>
    </row>
    <row r="12" spans="1:10" x14ac:dyDescent="0.25">
      <c r="E12" t="s">
        <v>18</v>
      </c>
      <c r="H12" s="8">
        <v>-1076.3599999999999</v>
      </c>
    </row>
    <row r="13" spans="1:10" x14ac:dyDescent="0.25">
      <c r="E13" t="s">
        <v>19</v>
      </c>
      <c r="F13" s="13">
        <v>-27492</v>
      </c>
      <c r="H13" s="8">
        <v>-837</v>
      </c>
      <c r="I13" s="8">
        <v>-6098.78</v>
      </c>
    </row>
    <row r="14" spans="1:10" x14ac:dyDescent="0.25">
      <c r="E14" t="s">
        <v>20</v>
      </c>
      <c r="F14" s="13">
        <v>-2200</v>
      </c>
      <c r="G14" s="8">
        <v>-2200</v>
      </c>
      <c r="H14" s="8">
        <v>-1095.9000000000001</v>
      </c>
      <c r="I14" s="8">
        <v>-1215.6400000000001</v>
      </c>
    </row>
    <row r="15" spans="1:10" x14ac:dyDescent="0.25">
      <c r="E15" t="s">
        <v>21</v>
      </c>
      <c r="F15" s="13">
        <v>-300</v>
      </c>
      <c r="G15" s="8">
        <v>-100</v>
      </c>
      <c r="H15" s="8">
        <v>-9.3000000000000007</v>
      </c>
      <c r="I15" s="8">
        <v>-3.85</v>
      </c>
    </row>
    <row r="16" spans="1:10" x14ac:dyDescent="0.25">
      <c r="E16" t="s">
        <v>22</v>
      </c>
      <c r="H16" s="8">
        <v>-18.899999999999999</v>
      </c>
      <c r="I16" s="8">
        <v>-81.16</v>
      </c>
    </row>
    <row r="17" spans="1:9" x14ac:dyDescent="0.25">
      <c r="E17" t="s">
        <v>23</v>
      </c>
      <c r="F17" s="13">
        <v>-265300</v>
      </c>
      <c r="G17" s="8">
        <v>-100500</v>
      </c>
      <c r="H17" s="8">
        <v>-101064.45</v>
      </c>
      <c r="I17" s="8">
        <v>-113994.28</v>
      </c>
    </row>
    <row r="18" spans="1:9" x14ac:dyDescent="0.25">
      <c r="E18" t="s">
        <v>24</v>
      </c>
      <c r="H18" s="8">
        <v>-856.35</v>
      </c>
    </row>
    <row r="19" spans="1:9" x14ac:dyDescent="0.25">
      <c r="E19" t="s">
        <v>25</v>
      </c>
      <c r="I19" s="8">
        <v>-1759.61</v>
      </c>
    </row>
    <row r="20" spans="1:9" x14ac:dyDescent="0.25">
      <c r="E20" t="s">
        <v>26</v>
      </c>
      <c r="F20" s="13">
        <v>-720</v>
      </c>
      <c r="G20" s="8">
        <v>-720</v>
      </c>
    </row>
    <row r="21" spans="1:9" x14ac:dyDescent="0.25">
      <c r="E21" t="s">
        <v>27</v>
      </c>
      <c r="H21" s="8">
        <v>-74</v>
      </c>
      <c r="I21" s="8">
        <v>-6268.2</v>
      </c>
    </row>
    <row r="22" spans="1:9" x14ac:dyDescent="0.25">
      <c r="E22" t="s">
        <v>28</v>
      </c>
      <c r="F22" s="13">
        <v>-4000</v>
      </c>
      <c r="G22" s="8">
        <v>-4000</v>
      </c>
      <c r="H22" s="8">
        <v>-10686.2</v>
      </c>
      <c r="I22" s="8">
        <v>-1045.1199999999999</v>
      </c>
    </row>
    <row r="23" spans="1:9" x14ac:dyDescent="0.25">
      <c r="E23" t="s">
        <v>29</v>
      </c>
      <c r="F23" s="13">
        <v>-124</v>
      </c>
      <c r="H23" s="8">
        <v>-545.46</v>
      </c>
    </row>
    <row r="24" spans="1:9" x14ac:dyDescent="0.25">
      <c r="E24" t="s">
        <v>30</v>
      </c>
      <c r="F24" s="13">
        <v>-1980</v>
      </c>
      <c r="G24" s="8">
        <v>-1860</v>
      </c>
      <c r="H24" s="8">
        <v>-1553.77</v>
      </c>
      <c r="I24" s="8">
        <v>-1774.74</v>
      </c>
    </row>
    <row r="25" spans="1:9" x14ac:dyDescent="0.25">
      <c r="E25" t="s">
        <v>31</v>
      </c>
      <c r="H25" s="8">
        <v>-5369.2</v>
      </c>
    </row>
    <row r="26" spans="1:9" x14ac:dyDescent="0.25">
      <c r="D26" t="s">
        <v>32</v>
      </c>
      <c r="G26" s="8">
        <v>-30144</v>
      </c>
      <c r="H26" s="8">
        <v>-30144.400000000001</v>
      </c>
      <c r="I26" s="8">
        <v>-42956.7</v>
      </c>
    </row>
    <row r="27" spans="1:9" x14ac:dyDescent="0.25">
      <c r="E27" t="s">
        <v>33</v>
      </c>
      <c r="G27" s="8">
        <v>-30144</v>
      </c>
      <c r="H27" s="8">
        <v>-30144.400000000001</v>
      </c>
      <c r="I27" s="8">
        <v>-42956.7</v>
      </c>
    </row>
    <row r="28" spans="1:9" x14ac:dyDescent="0.25">
      <c r="A28" s="4"/>
      <c r="F28"/>
    </row>
    <row r="30" spans="1:9" x14ac:dyDescent="0.25">
      <c r="E30" t="s">
        <v>36</v>
      </c>
    </row>
    <row r="32" spans="1:9" x14ac:dyDescent="0.25">
      <c r="E32" t="s">
        <v>60</v>
      </c>
      <c r="F32" s="14">
        <v>946</v>
      </c>
    </row>
    <row r="33" spans="5:6" x14ac:dyDescent="0.25">
      <c r="E33" t="s">
        <v>61</v>
      </c>
      <c r="F33" s="14">
        <v>1230</v>
      </c>
    </row>
    <row r="34" spans="5:6" x14ac:dyDescent="0.25">
      <c r="E34" t="s">
        <v>61</v>
      </c>
      <c r="F34" s="14">
        <v>1230</v>
      </c>
    </row>
    <row r="35" spans="5:6" x14ac:dyDescent="0.25">
      <c r="E35" t="s">
        <v>62</v>
      </c>
      <c r="F35" s="14">
        <v>946</v>
      </c>
    </row>
    <row r="36" spans="5:6" x14ac:dyDescent="0.25">
      <c r="E36" t="s">
        <v>63</v>
      </c>
      <c r="F36" s="14">
        <v>946</v>
      </c>
    </row>
    <row r="37" spans="5:6" x14ac:dyDescent="0.25">
      <c r="E37" t="s">
        <v>63</v>
      </c>
      <c r="F37" s="14">
        <v>1230</v>
      </c>
    </row>
    <row r="38" spans="5:6" x14ac:dyDescent="0.25">
      <c r="E38" t="s">
        <v>64</v>
      </c>
      <c r="F38" s="14">
        <v>2450</v>
      </c>
    </row>
    <row r="39" spans="5:6" x14ac:dyDescent="0.25">
      <c r="F39" s="14">
        <f>SUM(F32:F38)</f>
        <v>8978</v>
      </c>
    </row>
    <row r="40" spans="5:6" x14ac:dyDescent="0.25">
      <c r="E40" t="s">
        <v>34</v>
      </c>
      <c r="F40" s="14">
        <f>SUM(F39*12)</f>
        <v>107736</v>
      </c>
    </row>
    <row r="41" spans="5:6" x14ac:dyDescent="0.25">
      <c r="E41" t="s">
        <v>35</v>
      </c>
      <c r="F41" s="14">
        <f>F40*0.338</f>
        <v>36414.768000000004</v>
      </c>
    </row>
    <row r="42" spans="5:6" x14ac:dyDescent="0.25">
      <c r="E42" t="s">
        <v>37</v>
      </c>
      <c r="F42" s="15">
        <v>144150</v>
      </c>
    </row>
  </sheetData>
  <autoFilter ref="A1:E27" xr:uid="{00000000-0009-0000-0000-000000000000}"/>
  <pageMargins left="0.7" right="0.7" top="0.75" bottom="0.75" header="0.3" footer="0.3"/>
  <pageSetup orientation="portrait" horizontalDpi="4294967295" verticalDpi="4294967295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11918-98BE-4377-88EF-78BBB341CCB8}">
  <dimension ref="A1:H12"/>
  <sheetViews>
    <sheetView workbookViewId="0">
      <selection activeCell="D2" sqref="D2"/>
    </sheetView>
  </sheetViews>
  <sheetFormatPr defaultRowHeight="15" x14ac:dyDescent="0.25"/>
  <cols>
    <col min="1" max="1" width="11.5703125" customWidth="1"/>
    <col min="2" max="2" width="16.28515625" customWidth="1"/>
    <col min="3" max="3" width="13.28515625" customWidth="1"/>
    <col min="4" max="4" width="11.5703125" customWidth="1"/>
    <col min="5" max="5" width="25.5703125" customWidth="1"/>
    <col min="6" max="6" width="43.28515625" customWidth="1"/>
    <col min="7" max="8" width="34" customWidth="1"/>
  </cols>
  <sheetData>
    <row r="1" spans="1:8" s="16" customFormat="1" ht="45" x14ac:dyDescent="0.25">
      <c r="A1" s="16" t="s">
        <v>0</v>
      </c>
      <c r="B1" s="16" t="s">
        <v>1</v>
      </c>
      <c r="C1" s="16" t="s">
        <v>40</v>
      </c>
      <c r="D1" s="16" t="s">
        <v>38</v>
      </c>
      <c r="E1" s="16" t="s">
        <v>3</v>
      </c>
      <c r="F1" s="16" t="s">
        <v>4</v>
      </c>
      <c r="G1" s="16" t="s">
        <v>7</v>
      </c>
      <c r="H1" s="16" t="s">
        <v>8</v>
      </c>
    </row>
    <row r="2" spans="1:8" x14ac:dyDescent="0.25">
      <c r="G2" s="17">
        <v>-50629.27</v>
      </c>
      <c r="H2" s="17">
        <v>-52362.6</v>
      </c>
    </row>
    <row r="3" spans="1:8" x14ac:dyDescent="0.25">
      <c r="A3" t="s">
        <v>9</v>
      </c>
      <c r="G3" s="17">
        <v>-50629.27</v>
      </c>
      <c r="H3" s="17">
        <v>-52362.6</v>
      </c>
    </row>
    <row r="4" spans="1:8" x14ac:dyDescent="0.25">
      <c r="B4" t="s">
        <v>10</v>
      </c>
      <c r="G4" s="17">
        <v>-50629.27</v>
      </c>
      <c r="H4" s="17">
        <v>-52362.6</v>
      </c>
    </row>
    <row r="5" spans="1:8" x14ac:dyDescent="0.25">
      <c r="C5" t="s">
        <v>11</v>
      </c>
      <c r="G5" s="17">
        <v>-50629.27</v>
      </c>
      <c r="H5" s="17">
        <v>-52362.6</v>
      </c>
    </row>
    <row r="6" spans="1:8" x14ac:dyDescent="0.25">
      <c r="D6" t="s">
        <v>39</v>
      </c>
      <c r="G6" s="17">
        <v>-50629.27</v>
      </c>
      <c r="H6" s="17">
        <v>-52362.6</v>
      </c>
    </row>
    <row r="7" spans="1:8" x14ac:dyDescent="0.25">
      <c r="E7" t="s">
        <v>15</v>
      </c>
      <c r="G7" s="17">
        <v>-50629.27</v>
      </c>
      <c r="H7" s="17">
        <v>-52362.6</v>
      </c>
    </row>
    <row r="8" spans="1:8" x14ac:dyDescent="0.25">
      <c r="F8" t="s">
        <v>20</v>
      </c>
      <c r="G8">
        <v>-38.340000000000003</v>
      </c>
    </row>
    <row r="9" spans="1:8" x14ac:dyDescent="0.25">
      <c r="F9" t="s">
        <v>23</v>
      </c>
      <c r="G9" s="17">
        <v>-44803.05</v>
      </c>
      <c r="H9" s="17">
        <v>-52362.6</v>
      </c>
    </row>
    <row r="10" spans="1:8" x14ac:dyDescent="0.25">
      <c r="F10" t="s">
        <v>24</v>
      </c>
      <c r="G10">
        <v>-856.35</v>
      </c>
    </row>
    <row r="11" spans="1:8" x14ac:dyDescent="0.25">
      <c r="F11" t="s">
        <v>29</v>
      </c>
      <c r="G11">
        <v>-95.53</v>
      </c>
    </row>
    <row r="12" spans="1:8" x14ac:dyDescent="0.25">
      <c r="F12" t="s">
        <v>31</v>
      </c>
      <c r="G12" s="17">
        <v>-4836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95A01-305F-4B19-88F0-6FAB9D8D6EE3}">
  <dimension ref="A1:H13"/>
  <sheetViews>
    <sheetView workbookViewId="0">
      <selection activeCell="F14" sqref="F14"/>
    </sheetView>
  </sheetViews>
  <sheetFormatPr defaultRowHeight="15" x14ac:dyDescent="0.25"/>
  <cols>
    <col min="5" max="5" width="25" customWidth="1"/>
    <col min="6" max="6" width="52" customWidth="1"/>
    <col min="7" max="8" width="18.140625" customWidth="1"/>
  </cols>
  <sheetData>
    <row r="1" spans="1:8" ht="78" x14ac:dyDescent="0.25">
      <c r="A1" s="1" t="s">
        <v>0</v>
      </c>
      <c r="B1" s="1" t="s">
        <v>1</v>
      </c>
      <c r="C1" s="1" t="s">
        <v>2</v>
      </c>
      <c r="D1" s="1" t="s">
        <v>38</v>
      </c>
      <c r="E1" t="s">
        <v>3</v>
      </c>
      <c r="F1" t="s">
        <v>4</v>
      </c>
      <c r="G1" s="2" t="s">
        <v>7</v>
      </c>
      <c r="H1" s="2" t="s">
        <v>8</v>
      </c>
    </row>
    <row r="2" spans="1:8" ht="15.75" x14ac:dyDescent="0.25">
      <c r="G2" s="3">
        <v>-48068.12</v>
      </c>
      <c r="H2" s="3">
        <v>-45433.440000000002</v>
      </c>
    </row>
    <row r="3" spans="1:8" x14ac:dyDescent="0.25">
      <c r="A3" s="4" t="s">
        <v>9</v>
      </c>
      <c r="G3" s="5">
        <v>-48068.12</v>
      </c>
      <c r="H3" s="5">
        <v>-45433.440000000002</v>
      </c>
    </row>
    <row r="4" spans="1:8" x14ac:dyDescent="0.25">
      <c r="B4" s="6" t="s">
        <v>10</v>
      </c>
      <c r="G4" s="7">
        <v>-48068.12</v>
      </c>
      <c r="H4" s="7">
        <v>-45433.440000000002</v>
      </c>
    </row>
    <row r="5" spans="1:8" x14ac:dyDescent="0.25">
      <c r="C5" t="s">
        <v>11</v>
      </c>
      <c r="G5" s="8">
        <v>-48068.12</v>
      </c>
      <c r="H5" s="8">
        <v>-45433.440000000002</v>
      </c>
    </row>
    <row r="6" spans="1:8" x14ac:dyDescent="0.25">
      <c r="D6" t="s">
        <v>41</v>
      </c>
      <c r="G6" s="8">
        <v>-48068.12</v>
      </c>
      <c r="H6" s="8">
        <v>-45433.440000000002</v>
      </c>
    </row>
    <row r="7" spans="1:8" x14ac:dyDescent="0.25">
      <c r="E7" t="s">
        <v>15</v>
      </c>
      <c r="G7" s="8">
        <v>-48068.12</v>
      </c>
      <c r="H7" s="8">
        <v>-45433.440000000002</v>
      </c>
    </row>
    <row r="8" spans="1:8" x14ac:dyDescent="0.25">
      <c r="F8" t="s">
        <v>20</v>
      </c>
      <c r="G8" s="8">
        <v>-1028.2</v>
      </c>
      <c r="H8" s="8">
        <v>-1215.6400000000001</v>
      </c>
    </row>
    <row r="9" spans="1:8" x14ac:dyDescent="0.25">
      <c r="F9" t="s">
        <v>21</v>
      </c>
      <c r="G9" s="8">
        <v>-6.5</v>
      </c>
      <c r="H9" s="8">
        <v>-3.85</v>
      </c>
    </row>
    <row r="10" spans="1:8" ht="30" x14ac:dyDescent="0.25">
      <c r="F10" s="16" t="s">
        <v>22</v>
      </c>
      <c r="G10" s="8">
        <v>-18.899999999999999</v>
      </c>
      <c r="H10" s="8">
        <v>-69.010000000000005</v>
      </c>
    </row>
    <row r="11" spans="1:8" x14ac:dyDescent="0.25">
      <c r="F11" t="s">
        <v>23</v>
      </c>
      <c r="G11" s="8">
        <v>-47014.52</v>
      </c>
      <c r="H11" s="8">
        <v>-44035.14</v>
      </c>
    </row>
    <row r="12" spans="1:8" x14ac:dyDescent="0.25">
      <c r="F12" t="s">
        <v>28</v>
      </c>
      <c r="H12" s="8">
        <v>-109.8</v>
      </c>
    </row>
    <row r="13" spans="1:8" x14ac:dyDescent="0.25">
      <c r="A13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448E86-19DA-406D-BC52-C65A956C239A}">
  <dimension ref="A1:C20"/>
  <sheetViews>
    <sheetView topLeftCell="A7" workbookViewId="0">
      <selection activeCell="B20" sqref="B20"/>
    </sheetView>
  </sheetViews>
  <sheetFormatPr defaultRowHeight="15" x14ac:dyDescent="0.25"/>
  <cols>
    <col min="2" max="2" width="19.140625" customWidth="1"/>
    <col min="3" max="3" width="17.85546875" customWidth="1"/>
  </cols>
  <sheetData>
    <row r="1" spans="1:3" ht="45" x14ac:dyDescent="0.25">
      <c r="A1">
        <v>2025</v>
      </c>
      <c r="B1" s="18" t="s">
        <v>56</v>
      </c>
      <c r="C1" s="18" t="s">
        <v>57</v>
      </c>
    </row>
    <row r="2" spans="1:3" x14ac:dyDescent="0.25">
      <c r="A2" t="s">
        <v>44</v>
      </c>
      <c r="B2" s="19"/>
      <c r="C2" s="19"/>
    </row>
    <row r="3" spans="1:3" x14ac:dyDescent="0.25">
      <c r="A3" t="s">
        <v>45</v>
      </c>
      <c r="B3" s="19"/>
      <c r="C3" s="19"/>
    </row>
    <row r="4" spans="1:3" x14ac:dyDescent="0.25">
      <c r="A4" t="s">
        <v>46</v>
      </c>
      <c r="B4" s="19"/>
      <c r="C4" s="19"/>
    </row>
    <row r="5" spans="1:3" x14ac:dyDescent="0.25">
      <c r="A5" t="s">
        <v>47</v>
      </c>
      <c r="B5" s="19"/>
      <c r="C5" s="19"/>
    </row>
    <row r="6" spans="1:3" x14ac:dyDescent="0.25">
      <c r="A6" t="s">
        <v>48</v>
      </c>
      <c r="B6" s="20">
        <v>1060.2</v>
      </c>
      <c r="C6" s="19"/>
    </row>
    <row r="7" spans="1:3" x14ac:dyDescent="0.25">
      <c r="A7" t="s">
        <v>49</v>
      </c>
      <c r="B7" s="20">
        <v>1060.2</v>
      </c>
      <c r="C7" s="19"/>
    </row>
    <row r="8" spans="1:3" x14ac:dyDescent="0.25">
      <c r="A8" t="s">
        <v>50</v>
      </c>
      <c r="B8" s="20">
        <v>1060.2</v>
      </c>
      <c r="C8" s="19"/>
    </row>
    <row r="9" spans="1:3" x14ac:dyDescent="0.25">
      <c r="A9" t="s">
        <v>51</v>
      </c>
      <c r="B9" s="20">
        <v>1060.2</v>
      </c>
      <c r="C9" s="19"/>
    </row>
    <row r="10" spans="1:3" x14ac:dyDescent="0.25">
      <c r="A10" t="s">
        <v>52</v>
      </c>
      <c r="B10" s="20">
        <v>1060.2</v>
      </c>
      <c r="C10" s="19"/>
    </row>
    <row r="11" spans="1:3" x14ac:dyDescent="0.25">
      <c r="A11" t="s">
        <v>53</v>
      </c>
      <c r="B11" s="20">
        <v>1060.2</v>
      </c>
      <c r="C11" s="19"/>
    </row>
    <row r="12" spans="1:3" x14ac:dyDescent="0.25">
      <c r="A12" t="s">
        <v>54</v>
      </c>
      <c r="B12" s="20">
        <v>1060.2</v>
      </c>
      <c r="C12" s="21"/>
    </row>
    <row r="13" spans="1:3" x14ac:dyDescent="0.25">
      <c r="A13" t="s">
        <v>55</v>
      </c>
      <c r="B13" s="19"/>
      <c r="C13">
        <v>11134.21</v>
      </c>
    </row>
    <row r="14" spans="1:3" x14ac:dyDescent="0.25">
      <c r="B14" s="22">
        <f>SUM(B5:B13)</f>
        <v>7421.4</v>
      </c>
      <c r="C14" s="22">
        <f>SUM(C12:C13)</f>
        <v>11134.21</v>
      </c>
    </row>
    <row r="15" spans="1:3" ht="15.75" thickBot="1" x14ac:dyDescent="0.3">
      <c r="B15" s="23"/>
      <c r="C15" s="23"/>
    </row>
    <row r="16" spans="1:3" ht="15.75" thickBot="1" x14ac:dyDescent="0.3">
      <c r="B16" s="24" t="s">
        <v>42</v>
      </c>
      <c r="C16" s="25">
        <f>SUM(B14:C14)</f>
        <v>18555.61</v>
      </c>
    </row>
    <row r="18" spans="2:3" x14ac:dyDescent="0.25">
      <c r="B18" t="s">
        <v>58</v>
      </c>
      <c r="C18" t="s">
        <v>43</v>
      </c>
    </row>
    <row r="20" spans="2:3" x14ac:dyDescent="0.25">
      <c r="B20" t="s">
        <v>59</v>
      </c>
    </row>
  </sheetData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4</vt:i4>
      </vt:variant>
    </vt:vector>
  </HeadingPairs>
  <TitlesOfParts>
    <vt:vector size="4" baseType="lpstr">
      <vt:lpstr>Raport</vt:lpstr>
      <vt:lpstr>Tapa</vt:lpstr>
      <vt:lpstr>Tamsalu</vt:lpstr>
      <vt:lpstr>Kompostimisväljak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2026-10-23T07:42:17Z</dcterms:created>
  <dcterms:modified xsi:type="dcterms:W3CDTF">2026-10-23T10:32:49Z</dcterms:modified>
  <cp:category/>
</cp:coreProperties>
</file>